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ucano\setores\CCS\2020\Engenharia Mecânica\"/>
    </mc:Choice>
  </mc:AlternateContent>
  <bookViews>
    <workbookView xWindow="0" yWindow="0" windowWidth="20490" windowHeight="7020"/>
  </bookViews>
  <sheets>
    <sheet name="Relatório Individual ACC" sheetId="1" r:id="rId1"/>
    <sheet name="ATIVIDADES" sheetId="4" r:id="rId2"/>
    <sheet name="RELATÓRIO FINAL" sheetId="3" r:id="rId3"/>
  </sheets>
  <definedNames>
    <definedName name="EIXO">'Relatório Individual ACC'!$B$15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3" l="1"/>
  <c r="E55" i="3"/>
  <c r="E54" i="3"/>
  <c r="E53" i="3"/>
  <c r="C5" i="3"/>
  <c r="C3" i="3"/>
  <c r="F5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E57" i="3" l="1"/>
  <c r="Q34" i="1"/>
  <c r="Q32" i="1"/>
  <c r="Q33" i="1"/>
  <c r="Q31" i="1"/>
  <c r="D56" i="3" l="1"/>
  <c r="D55" i="3"/>
  <c r="D54" i="3"/>
  <c r="D53" i="3"/>
  <c r="Q35" i="1"/>
  <c r="D57" i="3" l="1"/>
</calcChain>
</file>

<file path=xl/sharedStrings.xml><?xml version="1.0" encoding="utf-8"?>
<sst xmlns="http://schemas.openxmlformats.org/spreadsheetml/2006/main" count="245" uniqueCount="152">
  <si>
    <t>Nome:</t>
  </si>
  <si>
    <t>e-mail:</t>
  </si>
  <si>
    <t>Curso:</t>
  </si>
  <si>
    <t>Telefone:</t>
  </si>
  <si>
    <t>observações:</t>
  </si>
  <si>
    <t>EIXO</t>
  </si>
  <si>
    <t>ID</t>
  </si>
  <si>
    <t>DESCRIÇÃO DA ATIVIDADE</t>
  </si>
  <si>
    <t>DESCRIÇÃO</t>
  </si>
  <si>
    <t>Monitoria</t>
  </si>
  <si>
    <t>Estágio não obrigatório</t>
  </si>
  <si>
    <t>Cursos presenciais extracurriculares (idiomas, informática, entre outros relacionados com os objetivos do curso)</t>
  </si>
  <si>
    <t>Cursos semi-presenciais e a distância extracurriculares (idiomas, informática, entre outros relacionados com os objetivos do curso)</t>
  </si>
  <si>
    <t>Visitas técnicas extracurriculares relacionadas com os objetivos do curso</t>
  </si>
  <si>
    <t>Presença em palestras relacionadas com os objetivos do curso</t>
  </si>
  <si>
    <t>Participação em projeto/programa de pesquisa registrado, como bolsista ou voluntário</t>
  </si>
  <si>
    <t>Premiação científica, técnica ou outra condecoração por relevantes serviços prestados.</t>
  </si>
  <si>
    <t>Publicação de trabalho monográfico, artigo completo ou resumo em anais de eventos científicos</t>
  </si>
  <si>
    <t>Apresentação oral de trabalho em congressos. (devidamente especificado no certificado)</t>
  </si>
  <si>
    <t>Apresentação de trabalhos em eventos científicos ou similares (pôster)</t>
  </si>
  <si>
    <t>Publicação de artigo completo em revista indexada em áreas afins com qualis maior ou igual que B1</t>
  </si>
  <si>
    <t>Publicação de artigo completo em revista indexada em áreas afins com qualis inferior a B1</t>
  </si>
  <si>
    <t>Participação em congresso, simpósio, mostra de iniciação científica ou encontro técnico científico em áreas afins</t>
  </si>
  <si>
    <t>Participação em comissão organizadora de evento como exposição, semana acadêmica, mostra de trabalhos</t>
  </si>
  <si>
    <t>Participação em projeto, programa ou curso de extensão registrado como bolsista ou voluntário</t>
  </si>
  <si>
    <t>Participação em comissões institucionais designada por portaria do diretor geral ou reitor</t>
  </si>
  <si>
    <t xml:space="preserve">Participação em projetos sociais comunitários (ONGs, Pastorais, escoteiros, campanhas de solidariedade e cidadania ...) </t>
  </si>
  <si>
    <t>Atuação em empresas Jr. e Crea Jr.</t>
  </si>
  <si>
    <t>Participação em atividades sócio culturais, artísticas e esportivas (coral, música, dança, bandas, vídeos, cinema, fotografia, cineclubes, teatro, campeonatos esportivos, saraus etc. (não curriculares)</t>
  </si>
  <si>
    <t xml:space="preserve">Atividade profissional registrada </t>
  </si>
  <si>
    <t>Representação estudantil (centro acadêmico e diretório acadêmico).</t>
  </si>
  <si>
    <t>Cursos presenciais extracurriculares não relacionados aos objetivos do curso</t>
  </si>
  <si>
    <t>Cursos semi-presenciais e a distância extracurriculares  não relacionados aos objetivos do curso</t>
  </si>
  <si>
    <t>Visitas técnicas extracurriculares não relacionadas com os objetivos do curso</t>
  </si>
  <si>
    <t>Presença em palestras não relacionadas com os objetivos do curso</t>
  </si>
  <si>
    <t>Disciplinas eletivas não relacionadas aos objetivos do curso</t>
  </si>
  <si>
    <t>Ministrar palestras ou minicursos não relacionadas aos objetivos do curso</t>
  </si>
  <si>
    <t>ENTIDADE PROMOTORA</t>
  </si>
  <si>
    <t>DATA</t>
  </si>
  <si>
    <t>OBSERVAÇÃO</t>
  </si>
  <si>
    <t>Matricula:</t>
  </si>
  <si>
    <t>I</t>
  </si>
  <si>
    <t>II</t>
  </si>
  <si>
    <t>III</t>
  </si>
  <si>
    <t>IV</t>
  </si>
  <si>
    <t>Ensino</t>
  </si>
  <si>
    <t>Pesquisa</t>
  </si>
  <si>
    <t>Extensão</t>
  </si>
  <si>
    <t>ATIVIDADES SÓCIO-CULTURAIS, ARTÍSTICAS E ESPORTIVAS E LABORAIS</t>
  </si>
  <si>
    <t>ID (IDENTIFICAÇÃO)</t>
  </si>
  <si>
    <t>CH máxima (horas)</t>
  </si>
  <si>
    <t>ENSINO</t>
  </si>
  <si>
    <t>PESQUISA</t>
  </si>
  <si>
    <t>EXTENSÃO</t>
  </si>
  <si>
    <t>Ministrar palestra ou minicurso não relacionadas  aos objetivos do curso</t>
  </si>
  <si>
    <t>CH SOLICITADA (HORAS)</t>
  </si>
  <si>
    <t>A1</t>
  </si>
  <si>
    <t>ATIVIDADES SÓCIO-CULTURAIS, ESPORTIVAS E LABORAIS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</si>
  <si>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</si>
  <si>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</si>
  <si>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</si>
  <si>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</si>
  <si>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</si>
  <si>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</si>
  <si>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</si>
  <si>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</si>
  <si>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</si>
  <si>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</si>
  <si>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</si>
  <si>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</si>
  <si>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</si>
  <si>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</si>
  <si>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</si>
  <si>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</si>
  <si>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</si>
  <si>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</si>
  <si>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</si>
  <si>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</si>
  <si>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</si>
  <si>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</si>
  <si>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</si>
  <si>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</si>
  <si>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</si>
  <si>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</si>
  <si>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</si>
  <si>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</si>
  <si>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</si>
  <si>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</si>
  <si>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</si>
  <si>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</si>
  <si>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B1, B2, B3, B4, B5, B6, B7, B8, B9</t>
  </si>
  <si>
    <t>C1, C2, C3, C4, C5</t>
  </si>
  <si>
    <t>D1, D2, D3, D4, D5, D6, D7, D8, D9, D10, D11, D12, D13</t>
  </si>
  <si>
    <t>A7</t>
  </si>
  <si>
    <t>Ministrar palestra ou minicurso relacionadas  aos objetivos do curso</t>
  </si>
  <si>
    <t>A1, A2, A3, A4, A5, A6, A7</t>
  </si>
  <si>
    <t>20 horas por curso</t>
  </si>
  <si>
    <t>15 horas por premiação</t>
  </si>
  <si>
    <t>40 horas por semestre</t>
  </si>
  <si>
    <t>20 horas por publicação</t>
  </si>
  <si>
    <t>10 horas por publicação</t>
  </si>
  <si>
    <t>5 horas por apresentação</t>
  </si>
  <si>
    <t>60 horas por publicação</t>
  </si>
  <si>
    <t>5 horas por publicação</t>
  </si>
  <si>
    <t>30 horas por publicação</t>
  </si>
  <si>
    <t>40 horas por participação</t>
  </si>
  <si>
    <t>5 horas por participação</t>
  </si>
  <si>
    <t>30 horas porparticipação por evento</t>
  </si>
  <si>
    <t>40 horas por semestre, por portaria</t>
  </si>
  <si>
    <t>30 horas por semestre</t>
  </si>
  <si>
    <t>CH MÁXIMA</t>
  </si>
  <si>
    <t>CH SOLICITADA</t>
  </si>
  <si>
    <t>CH CONCEDIDA</t>
  </si>
  <si>
    <t>EIXO I</t>
  </si>
  <si>
    <t>EIXO II</t>
  </si>
  <si>
    <t>EIXO III</t>
  </si>
  <si>
    <t>EIXO IV</t>
  </si>
  <si>
    <t>OBSERVAÇÕES</t>
  </si>
  <si>
    <t>CH máxima por atividade(horas)</t>
  </si>
  <si>
    <t>TABELA DE ATIVIDADES E CARGA HORÁRIA POR EIXOS</t>
  </si>
  <si>
    <t>teste da planílha</t>
  </si>
  <si>
    <t>Monitoria da disciplina de ensaios</t>
  </si>
  <si>
    <t>diploma emitido pelo Ifes</t>
  </si>
  <si>
    <t>Participação em palestra sobre corrosão</t>
  </si>
  <si>
    <t>Participação em palestra sobre materiais</t>
  </si>
  <si>
    <t>Participação do colegiado do curso de engenharia mecânica 2017-1</t>
  </si>
  <si>
    <t>portaria do diretor geral</t>
  </si>
  <si>
    <t>Participação do colegiado do curso de engenharia mecânica 2017-2</t>
  </si>
  <si>
    <t>Estágio não obrigatório Fibria</t>
  </si>
  <si>
    <t>declaração da Fíbria</t>
  </si>
  <si>
    <t>Organização da Semana de Engeharia 2018</t>
  </si>
  <si>
    <t>declaração do Ifes</t>
  </si>
  <si>
    <t>Organização da SNCT 2018</t>
  </si>
  <si>
    <t>TOTAL DE HORAS SOLICITADAS</t>
  </si>
  <si>
    <t>Participação do projeto ARAERO</t>
  </si>
  <si>
    <t>NOME:</t>
  </si>
  <si>
    <t>CONCEDIDA</t>
  </si>
  <si>
    <t>SOLICITADA</t>
  </si>
  <si>
    <t>TOTAL</t>
  </si>
  <si>
    <t>CARGA HORÁRIA (H)</t>
  </si>
  <si>
    <t>PARECER:</t>
  </si>
  <si>
    <t>DEFERIDO</t>
  </si>
  <si>
    <t>INDEFERIDO</t>
  </si>
  <si>
    <t>(      )</t>
  </si>
  <si>
    <t>SIAPE:</t>
  </si>
  <si>
    <t>RESPONSÁVEL:</t>
  </si>
  <si>
    <t>OBSERVAÇÕES:</t>
  </si>
  <si>
    <t>Assinatura responsável</t>
  </si>
  <si>
    <t>Assinatura/carimbo coordenador de curso</t>
  </si>
  <si>
    <t>Aracruz,                de                                            2019.</t>
  </si>
  <si>
    <t xml:space="preserve">Enviar arquivo para </t>
  </si>
  <si>
    <t>cemecanica.ar@ifes.edu.br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</si>
</sst>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Font="1" applyBorder="1" applyAlignme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Border="1"/>
    <xf numFmtId="0" fontId="1" fillId="8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10" fillId="0" borderId="13" xfId="0" applyFont="1" applyBorder="1"/>
    <xf numFmtId="0" fontId="10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/>
    <xf numFmtId="0" fontId="1" fillId="0" borderId="0" xfId="0" applyFont="1" applyAlignment="1">
      <alignment horizontal="center" vertical="center"/>
    </xf>
    <xf numFmtId="49" fontId="0" fillId="0" borderId="0" xfId="0" applyNumberFormat="1"/>
    <xf numFmtId="49" fontId="9" fillId="0" borderId="0" xfId="0" applyNumberFormat="1" applyFont="1" applyBorder="1" applyAlignment="1">
      <alignment horizontal="center"/>
    </xf>
    <xf numFmtId="0" fontId="1" fillId="2" borderId="0" xfId="0" applyFont="1" applyFill="1" applyAlignment="1"/>
    <xf numFmtId="0" fontId="1" fillId="0" borderId="0" xfId="0" applyFont="1" applyFill="1" applyAlignment="1"/>
    <xf numFmtId="0" fontId="0" fillId="10" borderId="0" xfId="0" applyFill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0" borderId="0" xfId="0" applyFont="1"/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" xfId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255"/>
    </xf>
    <xf numFmtId="0" fontId="1" fillId="7" borderId="1" xfId="0" applyFont="1" applyFill="1" applyBorder="1" applyAlignment="1">
      <alignment horizontal="center" vertical="center" textRotation="255" wrapText="1"/>
    </xf>
    <xf numFmtId="0" fontId="1" fillId="3" borderId="17" xfId="0" applyFont="1" applyFill="1" applyBorder="1" applyAlignment="1">
      <alignment horizontal="center" vertical="center" textRotation="255"/>
    </xf>
    <xf numFmtId="0" fontId="1" fillId="3" borderId="18" xfId="0" applyFont="1" applyFill="1" applyBorder="1" applyAlignment="1">
      <alignment horizontal="center" vertical="center" textRotation="255"/>
    </xf>
    <xf numFmtId="0" fontId="1" fillId="3" borderId="13" xfId="0" applyFont="1" applyFill="1" applyBorder="1" applyAlignment="1">
      <alignment horizontal="center" vertical="center" textRotation="255"/>
    </xf>
    <xf numFmtId="0" fontId="1" fillId="5" borderId="1" xfId="0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107159</xdr:colOff>
      <xdr:row>1</xdr:row>
      <xdr:rowOff>71437</xdr:rowOff>
    </xdr:from>
    <xdr:to>
      <xdr:col>5</xdr:col>
      <xdr:colOff>11909</xdr:colOff>
      <xdr:row>11</xdr:row>
      <xdr:rowOff>119062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242" y="261937"/>
          <a:ext cx="2169584" cy="214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mecanica.ar@ifes.edu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6"/>
  <sheetViews>
    <sheetView showGridLines="0" tabSelected="1" zoomScale="110" zoomScaleNormal="110" zoomScalePageLayoutView="90" workbookViewId="0">
      <selection activeCell="M10" sqref="M10"/>
    </sheetView>
  </sheetViews>
  <sheetFormatPr defaultRowHeight="15" x14ac:dyDescent="0.25"/>
  <cols>
    <col min="1" max="1" width="3" bestFit="1" customWidth="1"/>
    <col min="2" max="2" width="9" customWidth="1"/>
    <col min="3" max="3" width="3.28515625" bestFit="1" customWidth="1"/>
    <col min="4" max="5" width="10.7109375" customWidth="1"/>
    <col min="6" max="6" width="13.5703125" customWidth="1"/>
    <col min="7" max="7" width="32.140625" customWidth="1"/>
    <col min="10" max="10" width="13.5703125" customWidth="1"/>
    <col min="11" max="11" width="14.140625" customWidth="1"/>
    <col min="12" max="12" width="13" customWidth="1"/>
    <col min="13" max="13" width="30.28515625" customWidth="1"/>
    <col min="14" max="14" width="6.7109375" customWidth="1"/>
    <col min="15" max="15" width="5.5703125" bestFit="1" customWidth="1"/>
    <col min="16" max="16" width="23" customWidth="1"/>
    <col min="17" max="17" width="9.42578125" customWidth="1"/>
    <col min="18" max="18" width="15.5703125" customWidth="1"/>
  </cols>
  <sheetData>
    <row r="2" spans="1:18" ht="15.75" thickBot="1" x14ac:dyDescent="0.3"/>
    <row r="3" spans="1:18" ht="21.75" thickBot="1" x14ac:dyDescent="0.4">
      <c r="E3" s="103" t="s">
        <v>0</v>
      </c>
      <c r="F3" s="104"/>
      <c r="G3" s="58"/>
      <c r="H3" s="59"/>
      <c r="I3" s="59"/>
      <c r="J3" s="59"/>
      <c r="K3" s="59"/>
      <c r="L3" s="60"/>
    </row>
    <row r="4" spans="1:18" ht="21" customHeight="1" x14ac:dyDescent="0.25"/>
    <row r="5" spans="1:18" ht="15.75" x14ac:dyDescent="0.25">
      <c r="E5" s="105" t="s">
        <v>2</v>
      </c>
      <c r="F5" s="106"/>
      <c r="G5" s="61"/>
      <c r="H5" s="62"/>
      <c r="I5" s="63"/>
      <c r="J5" s="3" t="s">
        <v>40</v>
      </c>
      <c r="K5" s="64"/>
      <c r="L5" s="65"/>
    </row>
    <row r="7" spans="1:18" ht="15.75" x14ac:dyDescent="0.25">
      <c r="E7" s="105" t="s">
        <v>1</v>
      </c>
      <c r="F7" s="106"/>
      <c r="G7" s="66"/>
      <c r="H7" s="67"/>
      <c r="I7" s="65"/>
      <c r="J7" s="3" t="s">
        <v>3</v>
      </c>
      <c r="K7" s="64"/>
      <c r="L7" s="65"/>
    </row>
    <row r="9" spans="1:18" x14ac:dyDescent="0.25">
      <c r="E9" s="107" t="s">
        <v>4</v>
      </c>
      <c r="F9" s="108"/>
      <c r="G9" s="71" t="s">
        <v>120</v>
      </c>
      <c r="H9" s="72"/>
      <c r="I9" s="72"/>
      <c r="J9" s="72"/>
      <c r="K9" s="72"/>
      <c r="L9" s="73"/>
    </row>
    <row r="10" spans="1:18" x14ac:dyDescent="0.25">
      <c r="E10" s="107"/>
      <c r="F10" s="108"/>
      <c r="G10" s="74"/>
      <c r="H10" s="75"/>
      <c r="I10" s="75"/>
      <c r="J10" s="75"/>
      <c r="K10" s="75"/>
      <c r="L10" s="76"/>
    </row>
    <row r="11" spans="1:18" x14ac:dyDescent="0.25">
      <c r="E11" s="107"/>
      <c r="F11" s="108"/>
      <c r="G11" s="77"/>
      <c r="H11" s="78"/>
      <c r="I11" s="78"/>
      <c r="J11" s="78"/>
      <c r="K11" s="78"/>
      <c r="L11" s="79"/>
    </row>
    <row r="12" spans="1:18" x14ac:dyDescent="0.25">
      <c r="G12" s="41" t="s">
        <v>150</v>
      </c>
      <c r="H12" s="101" t="s">
        <v>151</v>
      </c>
      <c r="I12" s="102"/>
      <c r="J12" s="102"/>
      <c r="K12" s="102"/>
    </row>
    <row r="13" spans="1:18" ht="15.75" thickBot="1" x14ac:dyDescent="0.3">
      <c r="L13" s="13"/>
      <c r="M13" s="13"/>
    </row>
    <row r="14" spans="1:18" ht="48" customHeight="1" thickBot="1" x14ac:dyDescent="0.3">
      <c r="B14" s="15" t="s">
        <v>5</v>
      </c>
      <c r="C14" s="16" t="s">
        <v>6</v>
      </c>
      <c r="D14" s="99" t="s">
        <v>7</v>
      </c>
      <c r="E14" s="99"/>
      <c r="F14" s="99"/>
      <c r="G14" s="99"/>
      <c r="H14" s="99" t="s">
        <v>37</v>
      </c>
      <c r="I14" s="99"/>
      <c r="J14" s="99"/>
      <c r="K14" s="16" t="s">
        <v>55</v>
      </c>
      <c r="L14" s="16" t="s">
        <v>38</v>
      </c>
      <c r="M14" s="17" t="s">
        <v>39</v>
      </c>
      <c r="O14" s="90" t="s">
        <v>5</v>
      </c>
      <c r="P14" s="91"/>
      <c r="Q14" s="91"/>
      <c r="R14" s="92"/>
    </row>
    <row r="15" spans="1:18" x14ac:dyDescent="0.25">
      <c r="A15">
        <v>1</v>
      </c>
      <c r="B15" s="11" t="s">
        <v>41</v>
      </c>
      <c r="C15" s="11" t="s">
        <v>56</v>
      </c>
      <c r="D15" s="100" t="s">
        <v>121</v>
      </c>
      <c r="E15" s="100"/>
      <c r="F15" s="100"/>
      <c r="G15" s="100"/>
      <c r="H15" s="100" t="s">
        <v>122</v>
      </c>
      <c r="I15" s="100"/>
      <c r="J15" s="100"/>
      <c r="K15" s="42">
        <v>40</v>
      </c>
      <c r="L15" s="43">
        <v>43122</v>
      </c>
      <c r="M15" s="12"/>
      <c r="O15" s="21" t="s">
        <v>41</v>
      </c>
      <c r="P15" s="96" t="s">
        <v>45</v>
      </c>
      <c r="Q15" s="97"/>
      <c r="R15" s="98"/>
    </row>
    <row r="16" spans="1:18" x14ac:dyDescent="0.25">
      <c r="A16">
        <v>2</v>
      </c>
      <c r="B16" s="4" t="s">
        <v>41</v>
      </c>
      <c r="C16" s="4" t="s">
        <v>61</v>
      </c>
      <c r="D16" s="54" t="s">
        <v>124</v>
      </c>
      <c r="E16" s="54"/>
      <c r="F16" s="54"/>
      <c r="G16" s="54"/>
      <c r="H16" s="54" t="s">
        <v>122</v>
      </c>
      <c r="I16" s="54"/>
      <c r="J16" s="54"/>
      <c r="K16" s="6">
        <v>4</v>
      </c>
      <c r="L16" s="43">
        <v>43153</v>
      </c>
      <c r="M16" s="1"/>
      <c r="O16" s="21" t="s">
        <v>42</v>
      </c>
      <c r="P16" s="93" t="s">
        <v>46</v>
      </c>
      <c r="Q16" s="94"/>
      <c r="R16" s="95"/>
    </row>
    <row r="17" spans="1:18" x14ac:dyDescent="0.25">
      <c r="A17">
        <v>3</v>
      </c>
      <c r="B17" s="4" t="s">
        <v>41</v>
      </c>
      <c r="C17" s="4" t="s">
        <v>61</v>
      </c>
      <c r="D17" s="54" t="s">
        <v>123</v>
      </c>
      <c r="E17" s="54"/>
      <c r="F17" s="54"/>
      <c r="G17" s="54"/>
      <c r="H17" s="54" t="s">
        <v>122</v>
      </c>
      <c r="I17" s="54"/>
      <c r="J17" s="54"/>
      <c r="K17" s="6">
        <v>3</v>
      </c>
      <c r="L17" s="43">
        <v>43181</v>
      </c>
      <c r="M17" s="1"/>
      <c r="O17" s="21" t="s">
        <v>43</v>
      </c>
      <c r="P17" s="93" t="s">
        <v>47</v>
      </c>
      <c r="Q17" s="94"/>
      <c r="R17" s="95"/>
    </row>
    <row r="18" spans="1:18" ht="15" customHeight="1" x14ac:dyDescent="0.25">
      <c r="A18">
        <v>4</v>
      </c>
      <c r="B18" s="4" t="s">
        <v>44</v>
      </c>
      <c r="C18" s="4" t="s">
        <v>77</v>
      </c>
      <c r="D18" s="54" t="s">
        <v>125</v>
      </c>
      <c r="E18" s="54"/>
      <c r="F18" s="54"/>
      <c r="G18" s="54"/>
      <c r="H18" s="54" t="s">
        <v>126</v>
      </c>
      <c r="I18" s="54"/>
      <c r="J18" s="54"/>
      <c r="K18" s="6">
        <v>40</v>
      </c>
      <c r="L18" s="43">
        <v>43212</v>
      </c>
      <c r="M18" s="1"/>
      <c r="O18" s="89" t="s">
        <v>44</v>
      </c>
      <c r="P18" s="80" t="s">
        <v>48</v>
      </c>
      <c r="Q18" s="81"/>
      <c r="R18" s="82"/>
    </row>
    <row r="19" spans="1:18" x14ac:dyDescent="0.25">
      <c r="A19">
        <v>5</v>
      </c>
      <c r="B19" s="4" t="s">
        <v>44</v>
      </c>
      <c r="C19" s="4" t="s">
        <v>77</v>
      </c>
      <c r="D19" s="54" t="s">
        <v>127</v>
      </c>
      <c r="E19" s="54"/>
      <c r="F19" s="54"/>
      <c r="G19" s="54"/>
      <c r="H19" s="54" t="s">
        <v>126</v>
      </c>
      <c r="I19" s="54"/>
      <c r="J19" s="54"/>
      <c r="K19" s="6">
        <v>40</v>
      </c>
      <c r="L19" s="43">
        <v>43212</v>
      </c>
      <c r="M19" s="1"/>
      <c r="O19" s="89"/>
      <c r="P19" s="83"/>
      <c r="Q19" s="84"/>
      <c r="R19" s="85"/>
    </row>
    <row r="20" spans="1:18" x14ac:dyDescent="0.25">
      <c r="A20">
        <v>6</v>
      </c>
      <c r="B20" s="4" t="s">
        <v>41</v>
      </c>
      <c r="C20" s="4" t="s">
        <v>58</v>
      </c>
      <c r="D20" s="54" t="s">
        <v>128</v>
      </c>
      <c r="E20" s="54"/>
      <c r="F20" s="54"/>
      <c r="G20" s="54"/>
      <c r="H20" s="54" t="s">
        <v>129</v>
      </c>
      <c r="I20" s="54"/>
      <c r="J20" s="54"/>
      <c r="K20" s="6">
        <v>120</v>
      </c>
      <c r="L20" s="43">
        <v>43212</v>
      </c>
      <c r="M20" s="1"/>
      <c r="O20" s="89"/>
      <c r="P20" s="86"/>
      <c r="Q20" s="87"/>
      <c r="R20" s="88"/>
    </row>
    <row r="21" spans="1:18" x14ac:dyDescent="0.25">
      <c r="A21">
        <v>7</v>
      </c>
      <c r="B21" s="4" t="s">
        <v>43</v>
      </c>
      <c r="C21" s="4" t="s">
        <v>75</v>
      </c>
      <c r="D21" s="54" t="s">
        <v>130</v>
      </c>
      <c r="E21" s="54"/>
      <c r="F21" s="54"/>
      <c r="G21" s="54"/>
      <c r="H21" s="54" t="s">
        <v>131</v>
      </c>
      <c r="I21" s="54"/>
      <c r="J21" s="54"/>
      <c r="K21" s="6">
        <v>25</v>
      </c>
      <c r="L21" s="43">
        <v>43212</v>
      </c>
      <c r="M21" s="1"/>
    </row>
    <row r="22" spans="1:18" ht="15.75" x14ac:dyDescent="0.25">
      <c r="A22">
        <v>8</v>
      </c>
      <c r="B22" s="4" t="s">
        <v>43</v>
      </c>
      <c r="C22" s="4" t="s">
        <v>75</v>
      </c>
      <c r="D22" s="54" t="s">
        <v>132</v>
      </c>
      <c r="E22" s="54"/>
      <c r="F22" s="54"/>
      <c r="G22" s="54"/>
      <c r="H22" s="54" t="s">
        <v>131</v>
      </c>
      <c r="I22" s="54"/>
      <c r="J22" s="54"/>
      <c r="K22" s="6">
        <v>30</v>
      </c>
      <c r="L22" s="43">
        <v>43426</v>
      </c>
      <c r="M22" s="1"/>
      <c r="O22" s="33" t="s">
        <v>5</v>
      </c>
      <c r="P22" s="46" t="s">
        <v>49</v>
      </c>
      <c r="Q22" s="47"/>
      <c r="R22" s="48"/>
    </row>
    <row r="23" spans="1:18" x14ac:dyDescent="0.25">
      <c r="A23">
        <v>9</v>
      </c>
      <c r="B23" s="4" t="s">
        <v>42</v>
      </c>
      <c r="C23" s="4" t="s">
        <v>63</v>
      </c>
      <c r="D23" s="54" t="s">
        <v>134</v>
      </c>
      <c r="E23" s="54"/>
      <c r="F23" s="54"/>
      <c r="G23" s="54"/>
      <c r="H23" s="54" t="s">
        <v>131</v>
      </c>
      <c r="I23" s="54"/>
      <c r="J23" s="54"/>
      <c r="K23" s="6">
        <v>40</v>
      </c>
      <c r="L23" s="43">
        <v>43429</v>
      </c>
      <c r="M23" s="1"/>
      <c r="O23" s="2" t="s">
        <v>41</v>
      </c>
      <c r="P23" s="68" t="s">
        <v>95</v>
      </c>
      <c r="Q23" s="69"/>
      <c r="R23" s="70"/>
    </row>
    <row r="24" spans="1:18" x14ac:dyDescent="0.25">
      <c r="A24">
        <v>10</v>
      </c>
      <c r="B24" s="4" t="s">
        <v>42</v>
      </c>
      <c r="C24" s="4" t="s">
        <v>71</v>
      </c>
      <c r="D24" s="54"/>
      <c r="E24" s="54"/>
      <c r="F24" s="54"/>
      <c r="G24" s="54"/>
      <c r="H24" s="54"/>
      <c r="I24" s="54"/>
      <c r="J24" s="54"/>
      <c r="K24" s="1"/>
      <c r="L24" s="1"/>
      <c r="M24" s="1"/>
      <c r="O24" s="2" t="s">
        <v>42</v>
      </c>
      <c r="P24" s="49" t="s">
        <v>90</v>
      </c>
      <c r="Q24" s="50"/>
      <c r="R24" s="51"/>
    </row>
    <row r="25" spans="1:18" x14ac:dyDescent="0.25">
      <c r="A25">
        <v>11</v>
      </c>
      <c r="B25" s="4"/>
      <c r="C25" s="4"/>
      <c r="D25" s="54"/>
      <c r="E25" s="54"/>
      <c r="F25" s="54"/>
      <c r="G25" s="54"/>
      <c r="H25" s="54"/>
      <c r="I25" s="54"/>
      <c r="J25" s="54"/>
      <c r="K25" s="1"/>
      <c r="L25" s="1"/>
      <c r="M25" s="1"/>
      <c r="O25" s="2" t="s">
        <v>43</v>
      </c>
      <c r="P25" s="49" t="s">
        <v>91</v>
      </c>
      <c r="Q25" s="50"/>
      <c r="R25" s="51"/>
    </row>
    <row r="26" spans="1:18" x14ac:dyDescent="0.25">
      <c r="A26">
        <v>12</v>
      </c>
      <c r="B26" s="4"/>
      <c r="C26" s="4"/>
      <c r="D26" s="54"/>
      <c r="E26" s="54"/>
      <c r="F26" s="54"/>
      <c r="G26" s="54"/>
      <c r="H26" s="54"/>
      <c r="I26" s="54"/>
      <c r="J26" s="54"/>
      <c r="K26" s="1"/>
      <c r="L26" s="1"/>
      <c r="M26" s="1"/>
      <c r="O26" s="2" t="s">
        <v>44</v>
      </c>
      <c r="P26" s="49" t="s">
        <v>92</v>
      </c>
      <c r="Q26" s="50"/>
      <c r="R26" s="51"/>
    </row>
    <row r="27" spans="1:18" x14ac:dyDescent="0.25">
      <c r="A27">
        <v>13</v>
      </c>
      <c r="B27" s="4"/>
      <c r="C27" s="4"/>
      <c r="D27" s="54"/>
      <c r="E27" s="54"/>
      <c r="F27" s="54"/>
      <c r="G27" s="54"/>
      <c r="H27" s="54"/>
      <c r="I27" s="54"/>
      <c r="J27" s="54"/>
      <c r="K27" s="1"/>
      <c r="L27" s="1"/>
      <c r="M27" s="1"/>
    </row>
    <row r="28" spans="1:18" x14ac:dyDescent="0.25">
      <c r="A28">
        <v>14</v>
      </c>
      <c r="B28" s="4"/>
      <c r="C28" s="4"/>
      <c r="D28" s="54"/>
      <c r="E28" s="54"/>
      <c r="F28" s="54"/>
      <c r="G28" s="54"/>
      <c r="H28" s="54"/>
      <c r="I28" s="54"/>
      <c r="J28" s="54"/>
      <c r="K28" s="1"/>
      <c r="L28" s="1"/>
      <c r="M28" s="1"/>
    </row>
    <row r="29" spans="1:18" x14ac:dyDescent="0.25">
      <c r="A29">
        <v>15</v>
      </c>
      <c r="B29" s="4"/>
      <c r="C29" s="4"/>
      <c r="D29" s="54"/>
      <c r="E29" s="54"/>
      <c r="F29" s="54"/>
      <c r="G29" s="54"/>
      <c r="H29" s="54"/>
      <c r="I29" s="54"/>
      <c r="J29" s="54"/>
      <c r="K29" s="1"/>
      <c r="L29" s="1"/>
      <c r="M29" s="1"/>
    </row>
    <row r="30" spans="1:18" x14ac:dyDescent="0.25">
      <c r="A30">
        <v>16</v>
      </c>
      <c r="B30" s="4"/>
      <c r="C30" s="4"/>
      <c r="D30" s="54"/>
      <c r="E30" s="54"/>
      <c r="F30" s="54"/>
      <c r="G30" s="54"/>
      <c r="H30" s="54"/>
      <c r="I30" s="54"/>
      <c r="J30" s="54"/>
      <c r="K30" s="1"/>
      <c r="L30" s="1"/>
      <c r="M30" s="1"/>
      <c r="O30" s="52" t="s">
        <v>133</v>
      </c>
      <c r="P30" s="52"/>
      <c r="Q30" s="52"/>
    </row>
    <row r="31" spans="1:18" x14ac:dyDescent="0.25">
      <c r="A31">
        <v>17</v>
      </c>
      <c r="B31" s="4"/>
      <c r="C31" s="4"/>
      <c r="D31" s="54"/>
      <c r="E31" s="54"/>
      <c r="F31" s="54"/>
      <c r="G31" s="54"/>
      <c r="H31" s="54"/>
      <c r="I31" s="54"/>
      <c r="J31" s="54"/>
      <c r="K31" s="1"/>
      <c r="L31" s="1"/>
      <c r="M31" s="1"/>
      <c r="O31" s="53" t="s">
        <v>113</v>
      </c>
      <c r="P31" s="53"/>
      <c r="Q31" s="32">
        <f>SUMIF(B$15:B$54,"I",K$15:K$54)</f>
        <v>167</v>
      </c>
    </row>
    <row r="32" spans="1:18" x14ac:dyDescent="0.25">
      <c r="A32">
        <v>18</v>
      </c>
      <c r="B32" s="18"/>
      <c r="C32" s="18"/>
      <c r="D32" s="109"/>
      <c r="E32" s="109"/>
      <c r="F32" s="109"/>
      <c r="G32" s="109"/>
      <c r="H32" s="109"/>
      <c r="I32" s="109"/>
      <c r="J32" s="109"/>
      <c r="K32" s="19"/>
      <c r="L32" s="19"/>
      <c r="M32" s="19"/>
      <c r="O32" s="53" t="s">
        <v>114</v>
      </c>
      <c r="P32" s="53"/>
      <c r="Q32" s="32">
        <f>SUMIF(B$15:B$54,"II",K$15:K$54)</f>
        <v>40</v>
      </c>
    </row>
    <row r="33" spans="1:17" x14ac:dyDescent="0.25">
      <c r="A33">
        <v>19</v>
      </c>
      <c r="B33" s="4"/>
      <c r="C33" s="4"/>
      <c r="D33" s="54"/>
      <c r="E33" s="54"/>
      <c r="F33" s="54"/>
      <c r="G33" s="54"/>
      <c r="H33" s="54"/>
      <c r="I33" s="54"/>
      <c r="J33" s="54"/>
      <c r="K33" s="1"/>
      <c r="L33" s="1"/>
      <c r="M33" s="1"/>
      <c r="O33" s="53" t="s">
        <v>115</v>
      </c>
      <c r="P33" s="53"/>
      <c r="Q33" s="32">
        <f>SUMIF(B$15:B$54,"III",K$15:K$54)</f>
        <v>55</v>
      </c>
    </row>
    <row r="34" spans="1:17" x14ac:dyDescent="0.25">
      <c r="A34">
        <v>20</v>
      </c>
      <c r="B34" s="4"/>
      <c r="C34" s="4"/>
      <c r="D34" s="54"/>
      <c r="E34" s="54"/>
      <c r="F34" s="54"/>
      <c r="G34" s="54"/>
      <c r="H34" s="54"/>
      <c r="I34" s="54"/>
      <c r="J34" s="54"/>
      <c r="K34" s="1"/>
      <c r="L34" s="1"/>
      <c r="M34" s="1"/>
      <c r="O34" s="53" t="s">
        <v>116</v>
      </c>
      <c r="P34" s="53"/>
      <c r="Q34" s="32">
        <f>SUMIF(B$15:B$54,"IV",K$15:K$54)</f>
        <v>80</v>
      </c>
    </row>
    <row r="35" spans="1:17" x14ac:dyDescent="0.25">
      <c r="A35">
        <v>21</v>
      </c>
      <c r="B35" s="4"/>
      <c r="C35" s="4"/>
      <c r="D35" s="54"/>
      <c r="E35" s="54"/>
      <c r="F35" s="54"/>
      <c r="G35" s="54"/>
      <c r="H35" s="55"/>
      <c r="I35" s="56"/>
      <c r="J35" s="57"/>
      <c r="K35" s="4"/>
      <c r="L35" s="4"/>
      <c r="M35" s="1"/>
      <c r="N35" s="14"/>
      <c r="O35" s="53" t="s">
        <v>133</v>
      </c>
      <c r="P35" s="53"/>
      <c r="Q35" s="32">
        <f>SUM(Q31:Q34)</f>
        <v>342</v>
      </c>
    </row>
    <row r="36" spans="1:17" x14ac:dyDescent="0.25">
      <c r="A36">
        <v>22</v>
      </c>
      <c r="B36" s="4"/>
      <c r="C36" s="4"/>
      <c r="D36" s="54"/>
      <c r="E36" s="54"/>
      <c r="F36" s="54"/>
      <c r="G36" s="54"/>
      <c r="H36" s="55"/>
      <c r="I36" s="56"/>
      <c r="J36" s="57"/>
      <c r="K36" s="4"/>
      <c r="L36" s="4"/>
      <c r="M36" s="1"/>
      <c r="N36" s="14"/>
    </row>
    <row r="37" spans="1:17" x14ac:dyDescent="0.25">
      <c r="A37">
        <v>23</v>
      </c>
      <c r="B37" s="4"/>
      <c r="C37" s="4"/>
      <c r="D37" s="54"/>
      <c r="E37" s="54"/>
      <c r="F37" s="54"/>
      <c r="G37" s="54"/>
      <c r="H37" s="55"/>
      <c r="I37" s="56"/>
      <c r="J37" s="57"/>
      <c r="K37" s="4"/>
      <c r="L37" s="4"/>
      <c r="M37" s="1"/>
      <c r="N37" s="14"/>
    </row>
    <row r="38" spans="1:17" x14ac:dyDescent="0.25">
      <c r="A38">
        <v>24</v>
      </c>
      <c r="B38" s="4"/>
      <c r="C38" s="4"/>
      <c r="D38" s="54"/>
      <c r="E38" s="54"/>
      <c r="F38" s="54"/>
      <c r="G38" s="54"/>
      <c r="H38" s="55"/>
      <c r="I38" s="56"/>
      <c r="J38" s="57"/>
      <c r="K38" s="4"/>
      <c r="L38" s="4"/>
      <c r="M38" s="1"/>
      <c r="N38" s="14"/>
    </row>
    <row r="39" spans="1:17" x14ac:dyDescent="0.25">
      <c r="A39">
        <v>25</v>
      </c>
      <c r="B39" s="4"/>
      <c r="C39" s="4"/>
      <c r="D39" s="54"/>
      <c r="E39" s="54"/>
      <c r="F39" s="54"/>
      <c r="G39" s="54"/>
      <c r="H39" s="55"/>
      <c r="I39" s="56"/>
      <c r="J39" s="57"/>
      <c r="K39" s="4"/>
      <c r="L39" s="4"/>
      <c r="M39" s="1"/>
      <c r="N39" s="14"/>
    </row>
    <row r="40" spans="1:17" x14ac:dyDescent="0.25">
      <c r="A40">
        <v>26</v>
      </c>
      <c r="B40" s="4"/>
      <c r="C40" s="4"/>
      <c r="D40" s="54"/>
      <c r="E40" s="54"/>
      <c r="F40" s="54"/>
      <c r="G40" s="54"/>
      <c r="H40" s="55"/>
      <c r="I40" s="56"/>
      <c r="J40" s="57"/>
      <c r="K40" s="4"/>
      <c r="L40" s="4"/>
      <c r="M40" s="1"/>
      <c r="N40" s="14"/>
    </row>
    <row r="41" spans="1:17" x14ac:dyDescent="0.25">
      <c r="A41">
        <v>27</v>
      </c>
      <c r="B41" s="4"/>
      <c r="C41" s="4"/>
      <c r="D41" s="54"/>
      <c r="E41" s="54"/>
      <c r="F41" s="54"/>
      <c r="G41" s="54"/>
      <c r="H41" s="55"/>
      <c r="I41" s="56"/>
      <c r="J41" s="57"/>
      <c r="K41" s="4"/>
      <c r="L41" s="4"/>
      <c r="M41" s="1"/>
      <c r="N41" s="14"/>
    </row>
    <row r="42" spans="1:17" x14ac:dyDescent="0.25">
      <c r="A42">
        <v>28</v>
      </c>
      <c r="B42" s="4"/>
      <c r="C42" s="4"/>
      <c r="D42" s="54"/>
      <c r="E42" s="54"/>
      <c r="F42" s="54"/>
      <c r="G42" s="54"/>
      <c r="H42" s="55"/>
      <c r="I42" s="56"/>
      <c r="J42" s="57"/>
      <c r="K42" s="4"/>
      <c r="L42" s="4"/>
      <c r="M42" s="1"/>
      <c r="N42" s="14"/>
    </row>
    <row r="43" spans="1:17" x14ac:dyDescent="0.25">
      <c r="A43">
        <v>29</v>
      </c>
      <c r="B43" s="4"/>
      <c r="C43" s="4"/>
      <c r="D43" s="54"/>
      <c r="E43" s="54"/>
      <c r="F43" s="54"/>
      <c r="G43" s="54"/>
      <c r="H43" s="55"/>
      <c r="I43" s="56"/>
      <c r="J43" s="57"/>
      <c r="K43" s="4"/>
      <c r="L43" s="4"/>
      <c r="M43" s="1"/>
      <c r="N43" s="14"/>
    </row>
    <row r="44" spans="1:17" x14ac:dyDescent="0.25">
      <c r="A44">
        <v>30</v>
      </c>
      <c r="B44" s="4"/>
      <c r="C44" s="4"/>
      <c r="D44" s="54"/>
      <c r="E44" s="54"/>
      <c r="F44" s="54"/>
      <c r="G44" s="54"/>
      <c r="H44" s="55"/>
      <c r="I44" s="56"/>
      <c r="J44" s="57"/>
      <c r="K44" s="4"/>
      <c r="L44" s="4"/>
      <c r="M44" s="1"/>
      <c r="N44" s="14"/>
    </row>
    <row r="45" spans="1:17" x14ac:dyDescent="0.25">
      <c r="A45">
        <v>31</v>
      </c>
      <c r="B45" s="4"/>
      <c r="C45" s="4"/>
      <c r="D45" s="54"/>
      <c r="E45" s="54"/>
      <c r="F45" s="54"/>
      <c r="G45" s="54"/>
      <c r="H45" s="55"/>
      <c r="I45" s="56"/>
      <c r="J45" s="57"/>
      <c r="K45" s="4"/>
      <c r="L45" s="4"/>
      <c r="M45" s="1"/>
      <c r="N45" s="14"/>
    </row>
    <row r="46" spans="1:17" x14ac:dyDescent="0.25">
      <c r="A46">
        <v>32</v>
      </c>
      <c r="B46" s="4"/>
      <c r="C46" s="4"/>
      <c r="D46" s="54"/>
      <c r="E46" s="54"/>
      <c r="F46" s="54"/>
      <c r="G46" s="54"/>
      <c r="H46" s="55"/>
      <c r="I46" s="56"/>
      <c r="J46" s="57"/>
      <c r="K46" s="4"/>
      <c r="L46" s="4"/>
      <c r="M46" s="1"/>
      <c r="N46" s="14"/>
    </row>
    <row r="47" spans="1:17" x14ac:dyDescent="0.25">
      <c r="A47">
        <v>33</v>
      </c>
      <c r="B47" s="4"/>
      <c r="C47" s="4"/>
      <c r="D47" s="54"/>
      <c r="E47" s="54"/>
      <c r="F47" s="54"/>
      <c r="G47" s="54"/>
      <c r="H47" s="55"/>
      <c r="I47" s="56"/>
      <c r="J47" s="57"/>
      <c r="K47" s="4"/>
      <c r="L47" s="4"/>
      <c r="M47" s="1"/>
      <c r="N47" s="14"/>
    </row>
    <row r="48" spans="1:17" x14ac:dyDescent="0.25">
      <c r="A48">
        <v>34</v>
      </c>
      <c r="B48" s="4"/>
      <c r="C48" s="4"/>
      <c r="D48" s="54"/>
      <c r="E48" s="54"/>
      <c r="F48" s="54"/>
      <c r="G48" s="54"/>
      <c r="H48" s="55"/>
      <c r="I48" s="56"/>
      <c r="J48" s="57"/>
      <c r="K48" s="4"/>
      <c r="L48" s="4"/>
      <c r="M48" s="1"/>
      <c r="N48" s="14"/>
    </row>
    <row r="49" spans="1:14" x14ac:dyDescent="0.25">
      <c r="A49">
        <v>35</v>
      </c>
      <c r="B49" s="4"/>
      <c r="C49" s="4"/>
      <c r="D49" s="54"/>
      <c r="E49" s="54"/>
      <c r="F49" s="54"/>
      <c r="G49" s="54"/>
      <c r="H49" s="55"/>
      <c r="I49" s="56"/>
      <c r="J49" s="57"/>
      <c r="K49" s="4"/>
      <c r="L49" s="4"/>
      <c r="M49" s="1"/>
      <c r="N49" s="14"/>
    </row>
    <row r="50" spans="1:14" x14ac:dyDescent="0.25">
      <c r="A50">
        <v>36</v>
      </c>
      <c r="B50" s="4"/>
      <c r="C50" s="4"/>
      <c r="D50" s="54"/>
      <c r="E50" s="54"/>
      <c r="F50" s="54"/>
      <c r="G50" s="54"/>
      <c r="H50" s="55"/>
      <c r="I50" s="56"/>
      <c r="J50" s="57"/>
      <c r="K50" s="4"/>
      <c r="L50" s="4"/>
      <c r="M50" s="1"/>
      <c r="N50" s="14"/>
    </row>
    <row r="51" spans="1:14" x14ac:dyDescent="0.25">
      <c r="A51">
        <v>37</v>
      </c>
      <c r="B51" s="4"/>
      <c r="C51" s="4"/>
      <c r="D51" s="54"/>
      <c r="E51" s="54"/>
      <c r="F51" s="54"/>
      <c r="G51" s="54"/>
      <c r="H51" s="55"/>
      <c r="I51" s="56"/>
      <c r="J51" s="57"/>
      <c r="K51" s="4"/>
      <c r="L51" s="4"/>
      <c r="M51" s="1"/>
      <c r="N51" s="14"/>
    </row>
    <row r="52" spans="1:14" x14ac:dyDescent="0.25">
      <c r="A52">
        <v>38</v>
      </c>
      <c r="B52" s="4"/>
      <c r="C52" s="4"/>
      <c r="D52" s="54"/>
      <c r="E52" s="54"/>
      <c r="F52" s="54"/>
      <c r="G52" s="54"/>
      <c r="H52" s="55"/>
      <c r="I52" s="56"/>
      <c r="J52" s="57"/>
      <c r="K52" s="4"/>
      <c r="L52" s="4"/>
      <c r="M52" s="1"/>
      <c r="N52" s="14"/>
    </row>
    <row r="53" spans="1:14" x14ac:dyDescent="0.25">
      <c r="A53">
        <v>39</v>
      </c>
      <c r="B53" s="4"/>
      <c r="C53" s="4"/>
      <c r="D53" s="54"/>
      <c r="E53" s="54"/>
      <c r="F53" s="54"/>
      <c r="G53" s="54"/>
      <c r="H53" s="55"/>
      <c r="I53" s="56"/>
      <c r="J53" s="57"/>
      <c r="K53" s="4"/>
      <c r="L53" s="4"/>
      <c r="M53" s="1"/>
      <c r="N53" s="14"/>
    </row>
    <row r="54" spans="1:14" x14ac:dyDescent="0.25">
      <c r="A54">
        <v>40</v>
      </c>
      <c r="B54" s="4"/>
      <c r="C54" s="4"/>
      <c r="D54" s="54"/>
      <c r="E54" s="54"/>
      <c r="F54" s="54"/>
      <c r="G54" s="54"/>
      <c r="H54" s="55"/>
      <c r="I54" s="56"/>
      <c r="J54" s="57"/>
      <c r="K54" s="4"/>
      <c r="L54" s="4"/>
      <c r="M54" s="1"/>
      <c r="N54" s="14"/>
    </row>
    <row r="55" spans="1:14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2:14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2:14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2:14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2:14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2:14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2:14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2:14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2:14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2:14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2:14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2:14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2:14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2:14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2:14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2:14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2:14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2:14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2:14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2:14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2:14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2:14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2:14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</sheetData>
  <mergeCells count="110">
    <mergeCell ref="H12:K12"/>
    <mergeCell ref="H35:J35"/>
    <mergeCell ref="D35:G35"/>
    <mergeCell ref="E3:F3"/>
    <mergeCell ref="E5:F5"/>
    <mergeCell ref="E7:F7"/>
    <mergeCell ref="E9:F11"/>
    <mergeCell ref="D34:G34"/>
    <mergeCell ref="H34:J34"/>
    <mergeCell ref="D31:G31"/>
    <mergeCell ref="H31:J31"/>
    <mergeCell ref="D32:G32"/>
    <mergeCell ref="H32:J32"/>
    <mergeCell ref="D33:G33"/>
    <mergeCell ref="H33:J33"/>
    <mergeCell ref="D28:G28"/>
    <mergeCell ref="H28:J28"/>
    <mergeCell ref="D22:G22"/>
    <mergeCell ref="H22:J22"/>
    <mergeCell ref="D23:G23"/>
    <mergeCell ref="H23:J23"/>
    <mergeCell ref="D24:G24"/>
    <mergeCell ref="H24:J24"/>
    <mergeCell ref="D29:G29"/>
    <mergeCell ref="H29:J29"/>
    <mergeCell ref="D30:G30"/>
    <mergeCell ref="H30:J30"/>
    <mergeCell ref="D25:G25"/>
    <mergeCell ref="H25:J25"/>
    <mergeCell ref="D26:G26"/>
    <mergeCell ref="H26:J26"/>
    <mergeCell ref="D27:G27"/>
    <mergeCell ref="H27:J27"/>
    <mergeCell ref="D17:G17"/>
    <mergeCell ref="H17:J17"/>
    <mergeCell ref="D18:G18"/>
    <mergeCell ref="H18:J18"/>
    <mergeCell ref="D19:G19"/>
    <mergeCell ref="H19:J19"/>
    <mergeCell ref="D20:G20"/>
    <mergeCell ref="H20:J20"/>
    <mergeCell ref="D21:G21"/>
    <mergeCell ref="H21:J21"/>
    <mergeCell ref="D42:G42"/>
    <mergeCell ref="H42:J42"/>
    <mergeCell ref="D43:G43"/>
    <mergeCell ref="G3:L3"/>
    <mergeCell ref="G5:I5"/>
    <mergeCell ref="K5:L5"/>
    <mergeCell ref="G7:I7"/>
    <mergeCell ref="K7:L7"/>
    <mergeCell ref="P23:R23"/>
    <mergeCell ref="P24:R24"/>
    <mergeCell ref="P25:R25"/>
    <mergeCell ref="G9:L11"/>
    <mergeCell ref="P18:R20"/>
    <mergeCell ref="O18:O20"/>
    <mergeCell ref="O14:R14"/>
    <mergeCell ref="P17:R17"/>
    <mergeCell ref="P16:R16"/>
    <mergeCell ref="P15:R15"/>
    <mergeCell ref="D14:G14"/>
    <mergeCell ref="D15:G15"/>
    <mergeCell ref="H14:J14"/>
    <mergeCell ref="H15:J15"/>
    <mergeCell ref="D16:G16"/>
    <mergeCell ref="H16:J16"/>
    <mergeCell ref="H37:J37"/>
    <mergeCell ref="D38:G38"/>
    <mergeCell ref="H38:J38"/>
    <mergeCell ref="D39:G39"/>
    <mergeCell ref="H39:J39"/>
    <mergeCell ref="D40:G40"/>
    <mergeCell ref="H40:J40"/>
    <mergeCell ref="D41:G41"/>
    <mergeCell ref="H41:J41"/>
    <mergeCell ref="D53:G53"/>
    <mergeCell ref="H53:J53"/>
    <mergeCell ref="D54:G54"/>
    <mergeCell ref="H54:J54"/>
    <mergeCell ref="D49:G49"/>
    <mergeCell ref="H49:J49"/>
    <mergeCell ref="D50:G50"/>
    <mergeCell ref="H50:J50"/>
    <mergeCell ref="D51:G51"/>
    <mergeCell ref="H51:J51"/>
    <mergeCell ref="P22:R22"/>
    <mergeCell ref="P26:R26"/>
    <mergeCell ref="O30:Q30"/>
    <mergeCell ref="O31:P31"/>
    <mergeCell ref="O32:P32"/>
    <mergeCell ref="O33:P33"/>
    <mergeCell ref="O34:P34"/>
    <mergeCell ref="O35:P35"/>
    <mergeCell ref="D52:G52"/>
    <mergeCell ref="H52:J52"/>
    <mergeCell ref="D46:G46"/>
    <mergeCell ref="H46:J46"/>
    <mergeCell ref="D47:G47"/>
    <mergeCell ref="H47:J47"/>
    <mergeCell ref="D48:G48"/>
    <mergeCell ref="H48:J48"/>
    <mergeCell ref="H43:J43"/>
    <mergeCell ref="D44:G44"/>
    <mergeCell ref="H44:J44"/>
    <mergeCell ref="D45:G45"/>
    <mergeCell ref="H45:J45"/>
    <mergeCell ref="D36:G36"/>
    <mergeCell ref="H36:J36"/>
    <mergeCell ref="D37:G37"/>
  </mergeCells>
  <conditionalFormatting sqref="Q35">
    <cfRule type="iconSet" priority="1">
      <iconSet iconSet="3Symbols">
        <cfvo type="percent" val="0"/>
        <cfvo type="num" val="0"/>
        <cfvo type="num" val="220"/>
      </iconSet>
    </cfRule>
  </conditionalFormatting>
  <dataValidations count="1">
    <dataValidation type="list" allowBlank="1" showInputMessage="1" showErrorMessage="1" promptTitle="Selecione o eixo" prompt="I- Ensino;_x000a_II- Pesquisa;_x000a_III - Extensão;_x000a_IV- Atividades sócio-culturais, artísticas,esportivas e laborais" sqref="B15:B54">
      <formula1>$O$15:$O$20</formula1>
    </dataValidation>
  </dataValidations>
  <hyperlinks>
    <hyperlink ref="H12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ione o ID." prompt="Selecione o ID de acordo com o eixo:">
          <x14:formula1>
            <xm:f>ATIVIDADES!$C$4:$C$37</xm:f>
          </x14:formula1>
          <xm:sqref>C15:C54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150" zoomScaleNormal="150" workbookViewId="0">
      <selection sqref="A1:F37"/>
    </sheetView>
  </sheetViews>
  <sheetFormatPr defaultRowHeight="15" x14ac:dyDescent="0.25"/>
  <cols>
    <col min="1" max="1" width="5.140625" bestFit="1" customWidth="1"/>
    <col min="2" max="2" width="7.85546875" customWidth="1"/>
    <col min="3" max="3" width="4.28515625" bestFit="1" customWidth="1"/>
    <col min="4" max="4" width="43.7109375" customWidth="1"/>
    <col min="5" max="5" width="17.85546875" bestFit="1" customWidth="1"/>
    <col min="6" max="6" width="30" customWidth="1"/>
  </cols>
  <sheetData>
    <row r="1" spans="1:7" ht="9" customHeight="1" x14ac:dyDescent="0.25"/>
    <row r="2" spans="1:7" ht="24" customHeight="1" x14ac:dyDescent="0.25">
      <c r="A2" s="110" t="s">
        <v>119</v>
      </c>
      <c r="B2" s="110"/>
      <c r="C2" s="110"/>
      <c r="D2" s="110"/>
      <c r="E2" s="110"/>
      <c r="F2" s="110"/>
      <c r="G2" s="13"/>
    </row>
    <row r="3" spans="1:7" x14ac:dyDescent="0.25">
      <c r="A3" s="20" t="s">
        <v>5</v>
      </c>
      <c r="B3" s="20"/>
      <c r="C3" s="20" t="s">
        <v>6</v>
      </c>
      <c r="D3" s="20" t="s">
        <v>8</v>
      </c>
      <c r="E3" s="20" t="s">
        <v>50</v>
      </c>
      <c r="F3" s="20" t="s">
        <v>118</v>
      </c>
    </row>
    <row r="4" spans="1:7" ht="15" customHeight="1" x14ac:dyDescent="0.25">
      <c r="A4" s="111" t="s">
        <v>41</v>
      </c>
      <c r="B4" s="114" t="s">
        <v>51</v>
      </c>
      <c r="C4" s="6" t="s">
        <v>56</v>
      </c>
      <c r="D4" s="7" t="s">
        <v>9</v>
      </c>
      <c r="E4" s="44">
        <v>100</v>
      </c>
      <c r="F4" s="22"/>
    </row>
    <row r="5" spans="1:7" x14ac:dyDescent="0.25">
      <c r="A5" s="111"/>
      <c r="B5" s="115"/>
      <c r="C5" s="6" t="s">
        <v>58</v>
      </c>
      <c r="D5" s="7" t="s">
        <v>10</v>
      </c>
      <c r="E5" s="44">
        <v>120</v>
      </c>
      <c r="F5" s="22"/>
    </row>
    <row r="6" spans="1:7" ht="45" x14ac:dyDescent="0.25">
      <c r="A6" s="111"/>
      <c r="B6" s="115"/>
      <c r="C6" s="6" t="s">
        <v>59</v>
      </c>
      <c r="D6" s="7" t="s">
        <v>11</v>
      </c>
      <c r="E6" s="44">
        <v>80</v>
      </c>
      <c r="F6" s="22"/>
    </row>
    <row r="7" spans="1:7" ht="45" x14ac:dyDescent="0.25">
      <c r="A7" s="111"/>
      <c r="B7" s="115"/>
      <c r="C7" s="6" t="s">
        <v>60</v>
      </c>
      <c r="D7" s="7" t="s">
        <v>12</v>
      </c>
      <c r="E7" s="44">
        <v>60</v>
      </c>
      <c r="F7" s="22" t="s">
        <v>96</v>
      </c>
    </row>
    <row r="8" spans="1:7" ht="30" x14ac:dyDescent="0.25">
      <c r="A8" s="111"/>
      <c r="B8" s="115"/>
      <c r="C8" s="6" t="s">
        <v>61</v>
      </c>
      <c r="D8" s="7" t="s">
        <v>13</v>
      </c>
      <c r="E8" s="44">
        <v>100</v>
      </c>
      <c r="F8" s="22"/>
    </row>
    <row r="9" spans="1:7" ht="30" x14ac:dyDescent="0.25">
      <c r="A9" s="111"/>
      <c r="B9" s="115"/>
      <c r="C9" s="6" t="s">
        <v>62</v>
      </c>
      <c r="D9" s="7" t="s">
        <v>14</v>
      </c>
      <c r="E9" s="44">
        <v>100</v>
      </c>
      <c r="F9" s="22"/>
    </row>
    <row r="10" spans="1:7" ht="30" x14ac:dyDescent="0.25">
      <c r="A10" s="111"/>
      <c r="B10" s="116"/>
      <c r="C10" s="6" t="s">
        <v>93</v>
      </c>
      <c r="D10" s="7" t="s">
        <v>94</v>
      </c>
      <c r="E10" s="44">
        <v>120</v>
      </c>
      <c r="F10" s="22"/>
    </row>
    <row r="11" spans="1:7" ht="30" x14ac:dyDescent="0.25">
      <c r="A11" s="111" t="s">
        <v>42</v>
      </c>
      <c r="B11" s="112" t="s">
        <v>52</v>
      </c>
      <c r="C11" s="6" t="s">
        <v>63</v>
      </c>
      <c r="D11" s="8" t="s">
        <v>15</v>
      </c>
      <c r="E11" s="44">
        <v>120</v>
      </c>
      <c r="F11" s="22" t="s">
        <v>98</v>
      </c>
    </row>
    <row r="12" spans="1:7" ht="45" x14ac:dyDescent="0.25">
      <c r="A12" s="111"/>
      <c r="B12" s="112"/>
      <c r="C12" s="6" t="s">
        <v>64</v>
      </c>
      <c r="D12" s="8" t="s">
        <v>16</v>
      </c>
      <c r="E12" s="44">
        <v>45</v>
      </c>
      <c r="F12" s="22" t="s">
        <v>97</v>
      </c>
    </row>
    <row r="13" spans="1:7" ht="45" x14ac:dyDescent="0.25">
      <c r="A13" s="111"/>
      <c r="B13" s="112"/>
      <c r="C13" s="6" t="s">
        <v>65</v>
      </c>
      <c r="D13" s="8" t="s">
        <v>17</v>
      </c>
      <c r="E13" s="44">
        <v>120</v>
      </c>
      <c r="F13" s="22" t="s">
        <v>99</v>
      </c>
    </row>
    <row r="14" spans="1:7" ht="30" x14ac:dyDescent="0.25">
      <c r="A14" s="111"/>
      <c r="B14" s="112"/>
      <c r="C14" s="6" t="s">
        <v>66</v>
      </c>
      <c r="D14" s="8" t="s">
        <v>18</v>
      </c>
      <c r="E14" s="44">
        <v>30</v>
      </c>
      <c r="F14" s="22" t="s">
        <v>100</v>
      </c>
    </row>
    <row r="15" spans="1:7" ht="30" x14ac:dyDescent="0.25">
      <c r="A15" s="111"/>
      <c r="B15" s="112"/>
      <c r="C15" s="6" t="s">
        <v>67</v>
      </c>
      <c r="D15" s="8" t="s">
        <v>19</v>
      </c>
      <c r="E15" s="44">
        <v>45</v>
      </c>
      <c r="F15" s="22" t="s">
        <v>101</v>
      </c>
    </row>
    <row r="16" spans="1:7" ht="45" x14ac:dyDescent="0.25">
      <c r="A16" s="111"/>
      <c r="B16" s="112"/>
      <c r="C16" s="6" t="s">
        <v>68</v>
      </c>
      <c r="D16" s="8" t="s">
        <v>20</v>
      </c>
      <c r="E16" s="44">
        <v>120</v>
      </c>
      <c r="F16" s="22" t="s">
        <v>102</v>
      </c>
    </row>
    <row r="17" spans="1:6" ht="45" x14ac:dyDescent="0.25">
      <c r="A17" s="111"/>
      <c r="B17" s="112"/>
      <c r="C17" s="9" t="s">
        <v>69</v>
      </c>
      <c r="D17" s="8" t="s">
        <v>21</v>
      </c>
      <c r="E17" s="44">
        <v>80</v>
      </c>
      <c r="F17" s="22" t="s">
        <v>104</v>
      </c>
    </row>
    <row r="18" spans="1:6" ht="45" x14ac:dyDescent="0.25">
      <c r="A18" s="111"/>
      <c r="B18" s="112"/>
      <c r="C18" s="9" t="s">
        <v>70</v>
      </c>
      <c r="D18" s="7" t="s">
        <v>22</v>
      </c>
      <c r="E18" s="44">
        <v>100</v>
      </c>
      <c r="F18" s="22" t="s">
        <v>103</v>
      </c>
    </row>
    <row r="19" spans="1:6" ht="45" x14ac:dyDescent="0.25">
      <c r="A19" s="111"/>
      <c r="B19" s="112"/>
      <c r="C19" s="9" t="s">
        <v>71</v>
      </c>
      <c r="D19" s="10" t="s">
        <v>23</v>
      </c>
      <c r="E19" s="44">
        <v>100</v>
      </c>
      <c r="F19" s="22" t="s">
        <v>105</v>
      </c>
    </row>
    <row r="20" spans="1:6" ht="45" x14ac:dyDescent="0.25">
      <c r="A20" s="111" t="s">
        <v>43</v>
      </c>
      <c r="B20" s="117" t="s">
        <v>53</v>
      </c>
      <c r="C20" s="6" t="s">
        <v>72</v>
      </c>
      <c r="D20" s="7" t="s">
        <v>22</v>
      </c>
      <c r="E20" s="44">
        <v>100</v>
      </c>
      <c r="F20" s="22" t="s">
        <v>106</v>
      </c>
    </row>
    <row r="21" spans="1:6" ht="30" x14ac:dyDescent="0.25">
      <c r="A21" s="111"/>
      <c r="B21" s="117"/>
      <c r="C21" s="6" t="s">
        <v>73</v>
      </c>
      <c r="D21" s="7" t="s">
        <v>18</v>
      </c>
      <c r="E21" s="44">
        <v>30</v>
      </c>
      <c r="F21" s="22" t="s">
        <v>100</v>
      </c>
    </row>
    <row r="22" spans="1:6" ht="30" x14ac:dyDescent="0.25">
      <c r="A22" s="111"/>
      <c r="B22" s="117"/>
      <c r="C22" s="6" t="s">
        <v>74</v>
      </c>
      <c r="D22" s="7" t="s">
        <v>19</v>
      </c>
      <c r="E22" s="44">
        <v>45</v>
      </c>
      <c r="F22" s="22" t="s">
        <v>101</v>
      </c>
    </row>
    <row r="23" spans="1:6" ht="45" x14ac:dyDescent="0.25">
      <c r="A23" s="111"/>
      <c r="B23" s="117"/>
      <c r="C23" s="6" t="s">
        <v>75</v>
      </c>
      <c r="D23" s="7" t="s">
        <v>23</v>
      </c>
      <c r="E23" s="44">
        <v>100</v>
      </c>
      <c r="F23" s="22" t="s">
        <v>107</v>
      </c>
    </row>
    <row r="24" spans="1:6" ht="45" x14ac:dyDescent="0.25">
      <c r="A24" s="111"/>
      <c r="B24" s="117"/>
      <c r="C24" s="6" t="s">
        <v>76</v>
      </c>
      <c r="D24" s="23" t="s">
        <v>24</v>
      </c>
      <c r="E24" s="44">
        <v>120</v>
      </c>
      <c r="F24" s="22" t="s">
        <v>98</v>
      </c>
    </row>
    <row r="25" spans="1:6" ht="45" x14ac:dyDescent="0.25">
      <c r="A25" s="111" t="s">
        <v>44</v>
      </c>
      <c r="B25" s="113" t="s">
        <v>57</v>
      </c>
      <c r="C25" s="6" t="s">
        <v>77</v>
      </c>
      <c r="D25" s="8" t="s">
        <v>25</v>
      </c>
      <c r="E25" s="44">
        <v>80</v>
      </c>
      <c r="F25" s="22" t="s">
        <v>108</v>
      </c>
    </row>
    <row r="26" spans="1:6" ht="45" x14ac:dyDescent="0.25">
      <c r="A26" s="111"/>
      <c r="B26" s="113"/>
      <c r="C26" s="6" t="s">
        <v>78</v>
      </c>
      <c r="D26" s="8" t="s">
        <v>26</v>
      </c>
      <c r="E26" s="44">
        <v>80</v>
      </c>
      <c r="F26" s="22"/>
    </row>
    <row r="27" spans="1:6" x14ac:dyDescent="0.25">
      <c r="A27" s="111"/>
      <c r="B27" s="113"/>
      <c r="C27" s="6" t="s">
        <v>79</v>
      </c>
      <c r="D27" s="8" t="s">
        <v>27</v>
      </c>
      <c r="E27" s="44">
        <v>60</v>
      </c>
      <c r="F27" s="22"/>
    </row>
    <row r="28" spans="1:6" ht="75" x14ac:dyDescent="0.25">
      <c r="A28" s="111"/>
      <c r="B28" s="113"/>
      <c r="C28" s="6" t="s">
        <v>80</v>
      </c>
      <c r="D28" s="8" t="s">
        <v>28</v>
      </c>
      <c r="E28" s="44">
        <v>80</v>
      </c>
      <c r="F28" s="22"/>
    </row>
    <row r="29" spans="1:6" x14ac:dyDescent="0.25">
      <c r="A29" s="111"/>
      <c r="B29" s="113"/>
      <c r="C29" s="6" t="s">
        <v>81</v>
      </c>
      <c r="D29" t="s">
        <v>29</v>
      </c>
      <c r="E29" s="44">
        <v>120</v>
      </c>
      <c r="F29" s="22"/>
    </row>
    <row r="30" spans="1:6" ht="30" x14ac:dyDescent="0.25">
      <c r="A30" s="111"/>
      <c r="B30" s="113"/>
      <c r="C30" s="6" t="s">
        <v>82</v>
      </c>
      <c r="D30" s="8" t="s">
        <v>30</v>
      </c>
      <c r="E30" s="44">
        <v>60</v>
      </c>
      <c r="F30" s="22" t="s">
        <v>109</v>
      </c>
    </row>
    <row r="31" spans="1:6" ht="30" x14ac:dyDescent="0.25">
      <c r="A31" s="111"/>
      <c r="B31" s="113"/>
      <c r="C31" s="9" t="s">
        <v>83</v>
      </c>
      <c r="D31" s="7" t="s">
        <v>54</v>
      </c>
      <c r="E31" s="44">
        <v>80</v>
      </c>
      <c r="F31" s="22"/>
    </row>
    <row r="32" spans="1:6" ht="30" x14ac:dyDescent="0.25">
      <c r="A32" s="111"/>
      <c r="B32" s="113"/>
      <c r="C32" s="9" t="s">
        <v>84</v>
      </c>
      <c r="D32" s="7" t="s">
        <v>31</v>
      </c>
      <c r="E32" s="44">
        <v>60</v>
      </c>
      <c r="F32" s="22"/>
    </row>
    <row r="33" spans="1:6" ht="45" x14ac:dyDescent="0.25">
      <c r="A33" s="111"/>
      <c r="B33" s="113"/>
      <c r="C33" s="9" t="s">
        <v>85</v>
      </c>
      <c r="D33" s="7" t="s">
        <v>32</v>
      </c>
      <c r="E33" s="44">
        <v>40</v>
      </c>
      <c r="F33" s="22" t="s">
        <v>96</v>
      </c>
    </row>
    <row r="34" spans="1:6" ht="30" x14ac:dyDescent="0.25">
      <c r="A34" s="111"/>
      <c r="B34" s="113"/>
      <c r="C34" s="9" t="s">
        <v>86</v>
      </c>
      <c r="D34" s="7" t="s">
        <v>33</v>
      </c>
      <c r="E34" s="44">
        <v>80</v>
      </c>
      <c r="F34" s="22"/>
    </row>
    <row r="35" spans="1:6" ht="30" x14ac:dyDescent="0.25">
      <c r="A35" s="111"/>
      <c r="B35" s="113"/>
      <c r="C35" s="9" t="s">
        <v>87</v>
      </c>
      <c r="D35" s="5" t="s">
        <v>34</v>
      </c>
      <c r="E35" s="44">
        <v>80</v>
      </c>
      <c r="F35" s="22"/>
    </row>
    <row r="36" spans="1:6" ht="30" x14ac:dyDescent="0.25">
      <c r="A36" s="111"/>
      <c r="B36" s="113"/>
      <c r="C36" s="9" t="s">
        <v>88</v>
      </c>
      <c r="D36" s="7" t="s">
        <v>35</v>
      </c>
      <c r="E36" s="44">
        <v>90</v>
      </c>
      <c r="F36" s="22"/>
    </row>
    <row r="37" spans="1:6" ht="30" x14ac:dyDescent="0.25">
      <c r="A37" s="111"/>
      <c r="B37" s="113"/>
      <c r="C37" s="9" t="s">
        <v>89</v>
      </c>
      <c r="D37" s="10" t="s">
        <v>36</v>
      </c>
      <c r="E37" s="44">
        <v>90</v>
      </c>
      <c r="F37" s="22"/>
    </row>
  </sheetData>
  <mergeCells count="9">
    <mergeCell ref="A2:F2"/>
    <mergeCell ref="A4:A10"/>
    <mergeCell ref="A11:A19"/>
    <mergeCell ref="A20:A24"/>
    <mergeCell ref="A25:A37"/>
    <mergeCell ref="B11:B19"/>
    <mergeCell ref="B25:B37"/>
    <mergeCell ref="B4:B10"/>
    <mergeCell ref="B20:B2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2"/>
  <sheetViews>
    <sheetView showGridLines="0" zoomScaleNormal="100" zoomScaleSheetLayoutView="80" workbookViewId="0">
      <selection activeCell="C51" sqref="C51"/>
    </sheetView>
  </sheetViews>
  <sheetFormatPr defaultRowHeight="15" x14ac:dyDescent="0.25"/>
  <cols>
    <col min="1" max="1" width="5.85546875" customWidth="1"/>
    <col min="2" max="2" width="9.85546875" bestFit="1" customWidth="1"/>
    <col min="3" max="3" width="10.42578125" customWidth="1"/>
    <col min="4" max="4" width="14.42578125" bestFit="1" customWidth="1"/>
    <col min="5" max="5" width="11.5703125" bestFit="1" customWidth="1"/>
    <col min="6" max="6" width="14.5703125" bestFit="1" customWidth="1"/>
    <col min="7" max="7" width="18.5703125" customWidth="1"/>
    <col min="9" max="9" width="6.5703125" bestFit="1" customWidth="1"/>
    <col min="10" max="11" width="11.5703125" bestFit="1" customWidth="1"/>
  </cols>
  <sheetData>
    <row r="3" spans="2:7" ht="18.75" x14ac:dyDescent="0.25">
      <c r="B3" s="34" t="s">
        <v>135</v>
      </c>
      <c r="C3" s="126">
        <f>'Relatório Individual ACC'!G3</f>
        <v>0</v>
      </c>
      <c r="D3" s="126"/>
      <c r="E3" s="126"/>
      <c r="F3" s="126"/>
      <c r="G3" s="126"/>
    </row>
    <row r="4" spans="2:7" ht="12.75" customHeight="1" x14ac:dyDescent="0.3">
      <c r="B4" s="26"/>
      <c r="C4" s="36"/>
      <c r="D4" s="36"/>
      <c r="E4" s="36"/>
      <c r="F4" s="36"/>
    </row>
    <row r="5" spans="2:7" ht="21" customHeight="1" x14ac:dyDescent="0.25">
      <c r="B5" s="26" t="s">
        <v>40</v>
      </c>
      <c r="C5" s="125">
        <f>'Relatório Individual ACC'!K5</f>
        <v>0</v>
      </c>
      <c r="D5" s="125"/>
      <c r="E5" s="34" t="s">
        <v>2</v>
      </c>
      <c r="F5" s="125">
        <f>'Relatório Individual ACC'!G5</f>
        <v>0</v>
      </c>
      <c r="G5" s="125"/>
    </row>
    <row r="6" spans="2:7" x14ac:dyDescent="0.25">
      <c r="E6" s="35"/>
      <c r="F6" s="35"/>
      <c r="G6" s="35"/>
    </row>
    <row r="9" spans="2:7" x14ac:dyDescent="0.25">
      <c r="C9" s="27" t="s">
        <v>6</v>
      </c>
      <c r="D9" s="28" t="s">
        <v>111</v>
      </c>
      <c r="E9" s="28" t="s">
        <v>110</v>
      </c>
      <c r="F9" s="28" t="s">
        <v>112</v>
      </c>
      <c r="G9" s="28" t="s">
        <v>117</v>
      </c>
    </row>
    <row r="10" spans="2:7" x14ac:dyDescent="0.25">
      <c r="B10" s="128" t="s">
        <v>113</v>
      </c>
      <c r="C10" s="24" t="s">
        <v>56</v>
      </c>
      <c r="D10" s="40">
        <f>SUMIF('Relatório Individual ACC'!C$15:C$54,"A1",'Relatório Individual ACC'!K$15:K$54)</f>
        <v>40</v>
      </c>
      <c r="E10" s="29">
        <v>100</v>
      </c>
      <c r="F10" s="30"/>
      <c r="G10" s="12"/>
    </row>
    <row r="11" spans="2:7" x14ac:dyDescent="0.25">
      <c r="B11" s="129"/>
      <c r="C11" s="24" t="s">
        <v>58</v>
      </c>
      <c r="D11" s="40">
        <f>SUMIF('Relatório Individual ACC'!C$15:C$54,"A2",'Relatório Individual ACC'!K$15:K$54)</f>
        <v>120</v>
      </c>
      <c r="E11" s="29">
        <v>120</v>
      </c>
      <c r="F11" s="31"/>
      <c r="G11" s="1"/>
    </row>
    <row r="12" spans="2:7" x14ac:dyDescent="0.25">
      <c r="B12" s="129"/>
      <c r="C12" s="24" t="s">
        <v>59</v>
      </c>
      <c r="D12" s="40">
        <f>SUMIF('Relatório Individual ACC'!C$15:C$54,"A3",'Relatório Individual ACC'!K$15:K$54)</f>
        <v>0</v>
      </c>
      <c r="E12" s="29">
        <v>80</v>
      </c>
      <c r="F12" s="31"/>
      <c r="G12" s="1"/>
    </row>
    <row r="13" spans="2:7" x14ac:dyDescent="0.25">
      <c r="B13" s="129"/>
      <c r="C13" s="24" t="s">
        <v>60</v>
      </c>
      <c r="D13" s="40">
        <f>SUMIF('Relatório Individual ACC'!C$15:C$54,"A4",'Relatório Individual ACC'!K$15:K$54)</f>
        <v>0</v>
      </c>
      <c r="E13" s="29">
        <v>60</v>
      </c>
      <c r="F13" s="31"/>
      <c r="G13" s="1"/>
    </row>
    <row r="14" spans="2:7" x14ac:dyDescent="0.25">
      <c r="B14" s="129"/>
      <c r="C14" s="24" t="s">
        <v>61</v>
      </c>
      <c r="D14" s="40">
        <f>SUMIF('Relatório Individual ACC'!C$15:C$54,"A5",'Relatório Individual ACC'!K$15:K$54)</f>
        <v>7</v>
      </c>
      <c r="E14" s="29">
        <v>100</v>
      </c>
      <c r="F14" s="31"/>
      <c r="G14" s="1"/>
    </row>
    <row r="15" spans="2:7" x14ac:dyDescent="0.25">
      <c r="B15" s="129"/>
      <c r="C15" s="24" t="s">
        <v>62</v>
      </c>
      <c r="D15" s="40">
        <f>SUMIF('Relatório Individual ACC'!C$15:C$54,"A6",'Relatório Individual ACC'!K$15:K$54)</f>
        <v>0</v>
      </c>
      <c r="E15" s="29">
        <v>100</v>
      </c>
      <c r="F15" s="31"/>
      <c r="G15" s="1"/>
    </row>
    <row r="16" spans="2:7" x14ac:dyDescent="0.25">
      <c r="B16" s="130"/>
      <c r="C16" s="24" t="s">
        <v>93</v>
      </c>
      <c r="D16" s="40">
        <f>SUMIF('Relatório Individual ACC'!C$15:C$54,"A7",'Relatório Individual ACC'!K$15:K$54)</f>
        <v>0</v>
      </c>
      <c r="E16" s="29">
        <v>120</v>
      </c>
      <c r="F16" s="31"/>
      <c r="G16" s="1"/>
    </row>
    <row r="17" spans="2:7" x14ac:dyDescent="0.25">
      <c r="B17" s="131" t="s">
        <v>114</v>
      </c>
      <c r="C17" s="24" t="s">
        <v>63</v>
      </c>
      <c r="D17" s="40">
        <f>SUMIF('Relatório Individual ACC'!C$15:C$54,"B1",'Relatório Individual ACC'!K$15:K$54)</f>
        <v>40</v>
      </c>
      <c r="E17" s="29">
        <v>120</v>
      </c>
      <c r="F17" s="31"/>
      <c r="G17" s="1"/>
    </row>
    <row r="18" spans="2:7" x14ac:dyDescent="0.25">
      <c r="B18" s="131"/>
      <c r="C18" s="24" t="s">
        <v>64</v>
      </c>
      <c r="D18" s="40">
        <f>SUMIF('Relatório Individual ACC'!C$15:C$54,"B2",'Relatório Individual ACC'!K$15:K$54)</f>
        <v>0</v>
      </c>
      <c r="E18" s="29">
        <v>45</v>
      </c>
      <c r="F18" s="31"/>
      <c r="G18" s="1"/>
    </row>
    <row r="19" spans="2:7" x14ac:dyDescent="0.25">
      <c r="B19" s="131"/>
      <c r="C19" s="24" t="s">
        <v>65</v>
      </c>
      <c r="D19" s="40">
        <f>SUMIF('Relatório Individual ACC'!C$15:C$54,"B3",'Relatório Individual ACC'!K$15:K$54)</f>
        <v>0</v>
      </c>
      <c r="E19" s="29">
        <v>120</v>
      </c>
      <c r="F19" s="31"/>
      <c r="G19" s="1"/>
    </row>
    <row r="20" spans="2:7" x14ac:dyDescent="0.25">
      <c r="B20" s="131"/>
      <c r="C20" s="24" t="s">
        <v>66</v>
      </c>
      <c r="D20" s="40">
        <f>SUMIF('Relatório Individual ACC'!C$15:C$54,"B4",'Relatório Individual ACC'!K$15:K$54)</f>
        <v>0</v>
      </c>
      <c r="E20" s="29">
        <v>30</v>
      </c>
      <c r="F20" s="31"/>
      <c r="G20" s="1"/>
    </row>
    <row r="21" spans="2:7" x14ac:dyDescent="0.25">
      <c r="B21" s="131"/>
      <c r="C21" s="24" t="s">
        <v>67</v>
      </c>
      <c r="D21" s="40">
        <f>SUMIF('Relatório Individual ACC'!C$15:C$54,"B5",'Relatório Individual ACC'!K$15:K$54)</f>
        <v>0</v>
      </c>
      <c r="E21" s="29">
        <v>45</v>
      </c>
      <c r="F21" s="31"/>
      <c r="G21" s="1"/>
    </row>
    <row r="22" spans="2:7" x14ac:dyDescent="0.25">
      <c r="B22" s="131"/>
      <c r="C22" s="24" t="s">
        <v>68</v>
      </c>
      <c r="D22" s="40">
        <f>SUMIF('Relatório Individual ACC'!C$15:C$54,"B6",'Relatório Individual ACC'!K$15:K$54)</f>
        <v>0</v>
      </c>
      <c r="E22" s="29">
        <v>120</v>
      </c>
      <c r="F22" s="31"/>
      <c r="G22" s="1"/>
    </row>
    <row r="23" spans="2:7" x14ac:dyDescent="0.25">
      <c r="B23" s="131"/>
      <c r="C23" s="25" t="s">
        <v>69</v>
      </c>
      <c r="D23" s="40">
        <f>SUMIF('Relatório Individual ACC'!C$15:C$54,"B7",'Relatório Individual ACC'!K$15:K$54)</f>
        <v>0</v>
      </c>
      <c r="E23" s="29">
        <v>80</v>
      </c>
      <c r="F23" s="31"/>
      <c r="G23" s="1"/>
    </row>
    <row r="24" spans="2:7" x14ac:dyDescent="0.25">
      <c r="B24" s="131"/>
      <c r="C24" s="25" t="s">
        <v>70</v>
      </c>
      <c r="D24" s="40">
        <f>SUMIF('Relatório Individual ACC'!C$15:C$54,"B8",'Relatório Individual ACC'!K$15:K$54)</f>
        <v>0</v>
      </c>
      <c r="E24" s="29">
        <v>100</v>
      </c>
      <c r="F24" s="31"/>
      <c r="G24" s="1"/>
    </row>
    <row r="25" spans="2:7" x14ac:dyDescent="0.25">
      <c r="B25" s="131"/>
      <c r="C25" s="25" t="s">
        <v>71</v>
      </c>
      <c r="D25" s="40">
        <f>SUMIF('Relatório Individual ACC'!C$15:C$54,"B9",'Relatório Individual ACC'!K$15:K$54)</f>
        <v>0</v>
      </c>
      <c r="E25" s="29">
        <v>100</v>
      </c>
      <c r="F25" s="31"/>
      <c r="G25" s="1"/>
    </row>
    <row r="26" spans="2:7" x14ac:dyDescent="0.25">
      <c r="B26" s="131" t="s">
        <v>115</v>
      </c>
      <c r="C26" s="24" t="s">
        <v>72</v>
      </c>
      <c r="D26" s="40">
        <f>SUMIF('Relatório Individual ACC'!C$15:C$54,"C1",'Relatório Individual ACC'!K$15:K$54)</f>
        <v>0</v>
      </c>
      <c r="E26" s="29">
        <v>100</v>
      </c>
      <c r="F26" s="31"/>
      <c r="G26" s="1"/>
    </row>
    <row r="27" spans="2:7" x14ac:dyDescent="0.25">
      <c r="B27" s="131"/>
      <c r="C27" s="24" t="s">
        <v>73</v>
      </c>
      <c r="D27" s="40">
        <f>SUMIF('Relatório Individual ACC'!C$15:C$54,"C2",'Relatório Individual ACC'!K$15:K$54)</f>
        <v>0</v>
      </c>
      <c r="E27" s="29">
        <v>30</v>
      </c>
      <c r="F27" s="31"/>
      <c r="G27" s="1"/>
    </row>
    <row r="28" spans="2:7" x14ac:dyDescent="0.25">
      <c r="B28" s="131"/>
      <c r="C28" s="24" t="s">
        <v>74</v>
      </c>
      <c r="D28" s="40">
        <f>SUMIF('Relatório Individual ACC'!C$15:C$54,"C3",'Relatório Individual ACC'!K$15:K$54)</f>
        <v>0</v>
      </c>
      <c r="E28" s="29">
        <v>45</v>
      </c>
      <c r="F28" s="31"/>
      <c r="G28" s="1"/>
    </row>
    <row r="29" spans="2:7" x14ac:dyDescent="0.25">
      <c r="B29" s="131"/>
      <c r="C29" s="24" t="s">
        <v>75</v>
      </c>
      <c r="D29" s="40">
        <f>SUMIF('Relatório Individual ACC'!C$15:C$54,"C4",'Relatório Individual ACC'!K$15:K$54)</f>
        <v>55</v>
      </c>
      <c r="E29" s="29">
        <v>100</v>
      </c>
      <c r="F29" s="31"/>
      <c r="G29" s="1"/>
    </row>
    <row r="30" spans="2:7" x14ac:dyDescent="0.25">
      <c r="B30" s="131"/>
      <c r="C30" s="24" t="s">
        <v>76</v>
      </c>
      <c r="D30" s="40">
        <f>SUMIF('Relatório Individual ACC'!C$15:C$54,"C5",'Relatório Individual ACC'!K$15:K$54)</f>
        <v>0</v>
      </c>
      <c r="E30" s="29">
        <v>120</v>
      </c>
      <c r="F30" s="31"/>
      <c r="G30" s="1"/>
    </row>
    <row r="31" spans="2:7" x14ac:dyDescent="0.25">
      <c r="B31" s="132" t="s">
        <v>116</v>
      </c>
      <c r="C31" s="24" t="s">
        <v>77</v>
      </c>
      <c r="D31" s="40">
        <f>SUMIF('Relatório Individual ACC'!C$15:C$54,"D1",'Relatório Individual ACC'!K$15:K$54)</f>
        <v>80</v>
      </c>
      <c r="E31" s="29">
        <v>80</v>
      </c>
      <c r="F31" s="31"/>
      <c r="G31" s="1"/>
    </row>
    <row r="32" spans="2:7" x14ac:dyDescent="0.25">
      <c r="B32" s="132"/>
      <c r="C32" s="24" t="s">
        <v>78</v>
      </c>
      <c r="D32" s="40">
        <f>SUMIF('Relatório Individual ACC'!C$15:C$54,"D2",'Relatório Individual ACC'!K$15:K$54)</f>
        <v>0</v>
      </c>
      <c r="E32" s="29">
        <v>80</v>
      </c>
      <c r="F32" s="31"/>
      <c r="G32" s="1"/>
    </row>
    <row r="33" spans="2:7" x14ac:dyDescent="0.25">
      <c r="B33" s="132"/>
      <c r="C33" s="24" t="s">
        <v>79</v>
      </c>
      <c r="D33" s="40">
        <f>SUMIF('Relatório Individual ACC'!C$15:C$54,"D3",'Relatório Individual ACC'!K$15:K$54)</f>
        <v>0</v>
      </c>
      <c r="E33" s="29">
        <v>60</v>
      </c>
      <c r="F33" s="31"/>
      <c r="G33" s="1"/>
    </row>
    <row r="34" spans="2:7" x14ac:dyDescent="0.25">
      <c r="B34" s="132"/>
      <c r="C34" s="24" t="s">
        <v>80</v>
      </c>
      <c r="D34" s="40">
        <f>SUMIF('Relatório Individual ACC'!C$15:C$54,"D4",'Relatório Individual ACC'!K$15:K$54)</f>
        <v>0</v>
      </c>
      <c r="E34" s="29">
        <v>80</v>
      </c>
      <c r="F34" s="31"/>
      <c r="G34" s="1"/>
    </row>
    <row r="35" spans="2:7" x14ac:dyDescent="0.25">
      <c r="B35" s="132"/>
      <c r="C35" s="24" t="s">
        <v>81</v>
      </c>
      <c r="D35" s="40">
        <f>SUMIF('Relatório Individual ACC'!C$15:C$54,"D5",'Relatório Individual ACC'!K$15:K$54)</f>
        <v>0</v>
      </c>
      <c r="E35" s="29">
        <v>120</v>
      </c>
      <c r="F35" s="31"/>
      <c r="G35" s="1"/>
    </row>
    <row r="36" spans="2:7" x14ac:dyDescent="0.25">
      <c r="B36" s="132"/>
      <c r="C36" s="24" t="s">
        <v>82</v>
      </c>
      <c r="D36" s="40">
        <f>SUMIF('Relatório Individual ACC'!C$15:C$54,"D6",'Relatório Individual ACC'!K$15:K$54)</f>
        <v>0</v>
      </c>
      <c r="E36" s="29">
        <v>60</v>
      </c>
      <c r="F36" s="31"/>
      <c r="G36" s="1"/>
    </row>
    <row r="37" spans="2:7" x14ac:dyDescent="0.25">
      <c r="B37" s="132"/>
      <c r="C37" s="25" t="s">
        <v>83</v>
      </c>
      <c r="D37" s="40">
        <f>SUMIF('Relatório Individual ACC'!C$15:C$54,"D7",'Relatório Individual ACC'!K$15:K$54)</f>
        <v>0</v>
      </c>
      <c r="E37" s="29">
        <v>80</v>
      </c>
      <c r="F37" s="31"/>
      <c r="G37" s="1"/>
    </row>
    <row r="38" spans="2:7" x14ac:dyDescent="0.25">
      <c r="B38" s="132"/>
      <c r="C38" s="25" t="s">
        <v>84</v>
      </c>
      <c r="D38" s="40">
        <f>SUMIF('Relatório Individual ACC'!C$15:C$54,"D8",'Relatório Individual ACC'!K$15:K$54)</f>
        <v>0</v>
      </c>
      <c r="E38" s="29">
        <v>60</v>
      </c>
      <c r="F38" s="31"/>
      <c r="G38" s="1"/>
    </row>
    <row r="39" spans="2:7" x14ac:dyDescent="0.25">
      <c r="B39" s="132"/>
      <c r="C39" s="25" t="s">
        <v>85</v>
      </c>
      <c r="D39" s="40">
        <f>SUMIF('Relatório Individual ACC'!C$15:C$54,"D9",'Relatório Individual ACC'!K$15:K$54)</f>
        <v>0</v>
      </c>
      <c r="E39" s="29">
        <v>40</v>
      </c>
      <c r="F39" s="31"/>
      <c r="G39" s="1"/>
    </row>
    <row r="40" spans="2:7" x14ac:dyDescent="0.25">
      <c r="B40" s="132"/>
      <c r="C40" s="25" t="s">
        <v>86</v>
      </c>
      <c r="D40" s="40">
        <f>SUMIF('Relatório Individual ACC'!C$15:C$54,"D10",'Relatório Individual ACC'!K$15:K$54)</f>
        <v>0</v>
      </c>
      <c r="E40" s="29">
        <v>80</v>
      </c>
      <c r="F40" s="31"/>
      <c r="G40" s="1"/>
    </row>
    <row r="41" spans="2:7" x14ac:dyDescent="0.25">
      <c r="B41" s="132"/>
      <c r="C41" s="25" t="s">
        <v>87</v>
      </c>
      <c r="D41" s="40">
        <f>SUMIF('Relatório Individual ACC'!C$15:C$54,"D11",'Relatório Individual ACC'!K$15:K$54)</f>
        <v>0</v>
      </c>
      <c r="E41" s="29">
        <v>80</v>
      </c>
      <c r="F41" s="31"/>
      <c r="G41" s="1"/>
    </row>
    <row r="42" spans="2:7" x14ac:dyDescent="0.25">
      <c r="B42" s="132"/>
      <c r="C42" s="25" t="s">
        <v>88</v>
      </c>
      <c r="D42" s="40">
        <f>SUMIF('Relatório Individual ACC'!C$15:C$54,"D12",'Relatório Individual ACC'!K$15:K$54)</f>
        <v>0</v>
      </c>
      <c r="E42" s="29">
        <v>90</v>
      </c>
      <c r="F42" s="31"/>
      <c r="G42" s="1"/>
    </row>
    <row r="43" spans="2:7" x14ac:dyDescent="0.25">
      <c r="B43" s="132"/>
      <c r="C43" s="25" t="s">
        <v>89</v>
      </c>
      <c r="D43" s="40">
        <f>SUMIF('Relatório Individual ACC'!C$15:C$54,"D13",'Relatório Individual ACC'!K$15:K$54)</f>
        <v>0</v>
      </c>
      <c r="E43" s="29">
        <v>90</v>
      </c>
      <c r="F43" s="31"/>
      <c r="G43" s="1"/>
    </row>
    <row r="51" spans="2:7" x14ac:dyDescent="0.25">
      <c r="C51" s="38"/>
      <c r="D51" s="127" t="s">
        <v>139</v>
      </c>
      <c r="E51" s="127"/>
    </row>
    <row r="52" spans="2:7" x14ac:dyDescent="0.25">
      <c r="C52" s="37" t="s">
        <v>5</v>
      </c>
      <c r="D52" s="37" t="s">
        <v>137</v>
      </c>
      <c r="E52" s="37" t="s">
        <v>136</v>
      </c>
    </row>
    <row r="53" spans="2:7" x14ac:dyDescent="0.25">
      <c r="C53" s="34" t="s">
        <v>41</v>
      </c>
      <c r="D53" s="39">
        <f>SUM(D10:D16)</f>
        <v>167</v>
      </c>
      <c r="E53" s="39">
        <f>SUM(F10:F16)</f>
        <v>0</v>
      </c>
    </row>
    <row r="54" spans="2:7" x14ac:dyDescent="0.25">
      <c r="C54" s="34" t="s">
        <v>42</v>
      </c>
      <c r="D54" s="39">
        <f>SUM(D17:D25)</f>
        <v>40</v>
      </c>
      <c r="E54" s="39">
        <f>SUM(F17:F25)</f>
        <v>0</v>
      </c>
    </row>
    <row r="55" spans="2:7" x14ac:dyDescent="0.25">
      <c r="C55" s="34" t="s">
        <v>43</v>
      </c>
      <c r="D55" s="39">
        <f>SUM(D26:D30)</f>
        <v>55</v>
      </c>
      <c r="E55" s="39">
        <f>SUM(F26:F30)</f>
        <v>0</v>
      </c>
    </row>
    <row r="56" spans="2:7" x14ac:dyDescent="0.25">
      <c r="C56" s="34" t="s">
        <v>44</v>
      </c>
      <c r="D56" s="39">
        <f>SUM(D31:D43)</f>
        <v>80</v>
      </c>
      <c r="E56" s="39">
        <f>SUM(F31:F43)</f>
        <v>0</v>
      </c>
    </row>
    <row r="57" spans="2:7" x14ac:dyDescent="0.25">
      <c r="C57" s="34" t="s">
        <v>138</v>
      </c>
      <c r="D57" s="45">
        <f>SUM(D53:D56)</f>
        <v>342</v>
      </c>
      <c r="E57" s="45">
        <f>SUM(E53:E56)</f>
        <v>0</v>
      </c>
    </row>
    <row r="60" spans="2:7" ht="18.75" x14ac:dyDescent="0.3">
      <c r="B60" s="120" t="s">
        <v>140</v>
      </c>
      <c r="C60" s="120"/>
      <c r="D60" s="120"/>
      <c r="E60" s="120"/>
      <c r="F60" s="120"/>
      <c r="G60" s="120"/>
    </row>
    <row r="62" spans="2:7" x14ac:dyDescent="0.25">
      <c r="B62" s="34" t="s">
        <v>143</v>
      </c>
      <c r="C62" s="41" t="s">
        <v>141</v>
      </c>
      <c r="D62" s="41"/>
    </row>
    <row r="63" spans="2:7" x14ac:dyDescent="0.25">
      <c r="B63" s="34" t="s">
        <v>143</v>
      </c>
      <c r="C63" s="123" t="s">
        <v>142</v>
      </c>
      <c r="D63" s="123"/>
    </row>
    <row r="64" spans="2:7" x14ac:dyDescent="0.25">
      <c r="B64" s="34"/>
    </row>
    <row r="65" spans="2:7" ht="15.75" x14ac:dyDescent="0.25">
      <c r="B65" s="124" t="s">
        <v>145</v>
      </c>
      <c r="C65" s="124"/>
      <c r="F65" s="124" t="s">
        <v>144</v>
      </c>
      <c r="G65" s="124"/>
    </row>
    <row r="66" spans="2:7" x14ac:dyDescent="0.25">
      <c r="B66" s="54"/>
      <c r="C66" s="54"/>
      <c r="D66" s="54"/>
      <c r="E66" s="54"/>
      <c r="F66" s="54"/>
      <c r="G66" s="54"/>
    </row>
    <row r="67" spans="2:7" x14ac:dyDescent="0.25">
      <c r="B67" s="54"/>
      <c r="C67" s="54"/>
      <c r="D67" s="54"/>
      <c r="E67" s="54"/>
      <c r="F67" s="54"/>
      <c r="G67" s="54"/>
    </row>
    <row r="69" spans="2:7" x14ac:dyDescent="0.25">
      <c r="B69" s="122" t="s">
        <v>146</v>
      </c>
      <c r="C69" s="122"/>
    </row>
    <row r="70" spans="2:7" x14ac:dyDescent="0.25">
      <c r="B70" s="54"/>
      <c r="C70" s="54"/>
      <c r="D70" s="54"/>
      <c r="E70" s="54"/>
      <c r="F70" s="54"/>
      <c r="G70" s="54"/>
    </row>
    <row r="71" spans="2:7" x14ac:dyDescent="0.25">
      <c r="B71" s="54"/>
      <c r="C71" s="54"/>
      <c r="D71" s="54"/>
      <c r="E71" s="54"/>
      <c r="F71" s="54"/>
      <c r="G71" s="54"/>
    </row>
    <row r="72" spans="2:7" x14ac:dyDescent="0.25">
      <c r="B72" s="54"/>
      <c r="C72" s="54"/>
      <c r="D72" s="54"/>
      <c r="E72" s="54"/>
      <c r="F72" s="54"/>
      <c r="G72" s="54"/>
    </row>
    <row r="73" spans="2:7" x14ac:dyDescent="0.25">
      <c r="B73" s="54"/>
      <c r="C73" s="54"/>
      <c r="D73" s="54"/>
      <c r="E73" s="54"/>
      <c r="F73" s="54"/>
      <c r="G73" s="54"/>
    </row>
    <row r="74" spans="2:7" x14ac:dyDescent="0.25">
      <c r="B74" s="54"/>
      <c r="C74" s="54"/>
      <c r="D74" s="54"/>
      <c r="E74" s="54"/>
      <c r="F74" s="54"/>
      <c r="G74" s="54"/>
    </row>
    <row r="75" spans="2:7" x14ac:dyDescent="0.25">
      <c r="B75" s="54"/>
      <c r="C75" s="54"/>
      <c r="D75" s="54"/>
      <c r="E75" s="54"/>
      <c r="F75" s="54"/>
      <c r="G75" s="54"/>
    </row>
    <row r="76" spans="2:7" x14ac:dyDescent="0.25">
      <c r="B76" s="54"/>
      <c r="C76" s="54"/>
      <c r="D76" s="54"/>
      <c r="E76" s="54"/>
      <c r="F76" s="54"/>
      <c r="G76" s="54"/>
    </row>
    <row r="77" spans="2:7" x14ac:dyDescent="0.25">
      <c r="B77" s="54"/>
      <c r="C77" s="54"/>
      <c r="D77" s="54"/>
      <c r="E77" s="54"/>
      <c r="F77" s="54"/>
      <c r="G77" s="54"/>
    </row>
    <row r="78" spans="2:7" x14ac:dyDescent="0.25">
      <c r="B78" s="54"/>
      <c r="C78" s="54"/>
      <c r="D78" s="54"/>
      <c r="E78" s="54"/>
      <c r="F78" s="54"/>
      <c r="G78" s="54"/>
    </row>
    <row r="79" spans="2:7" x14ac:dyDescent="0.25">
      <c r="B79" s="54"/>
      <c r="C79" s="54"/>
      <c r="D79" s="54"/>
      <c r="E79" s="54"/>
      <c r="F79" s="54"/>
      <c r="G79" s="54"/>
    </row>
    <row r="80" spans="2:7" x14ac:dyDescent="0.25">
      <c r="B80" s="54"/>
      <c r="C80" s="54"/>
      <c r="D80" s="54"/>
      <c r="E80" s="54"/>
      <c r="F80" s="54"/>
      <c r="G80" s="54"/>
    </row>
    <row r="83" spans="3:7" x14ac:dyDescent="0.25">
      <c r="C83" s="118"/>
      <c r="D83" s="118"/>
      <c r="E83" s="118"/>
      <c r="F83" s="118"/>
    </row>
    <row r="84" spans="3:7" x14ac:dyDescent="0.25">
      <c r="C84" s="119" t="s">
        <v>147</v>
      </c>
      <c r="D84" s="119"/>
      <c r="E84" s="119"/>
      <c r="F84" s="119"/>
    </row>
    <row r="87" spans="3:7" x14ac:dyDescent="0.25">
      <c r="C87" s="118"/>
      <c r="D87" s="118"/>
      <c r="E87" s="118"/>
      <c r="F87" s="118"/>
    </row>
    <row r="88" spans="3:7" x14ac:dyDescent="0.25">
      <c r="C88" s="119" t="s">
        <v>148</v>
      </c>
      <c r="D88" s="119"/>
      <c r="E88" s="119"/>
      <c r="F88" s="119"/>
    </row>
    <row r="92" spans="3:7" x14ac:dyDescent="0.25">
      <c r="E92" s="121" t="s">
        <v>149</v>
      </c>
      <c r="F92" s="121"/>
      <c r="G92" s="121"/>
    </row>
  </sheetData>
  <mergeCells count="21">
    <mergeCell ref="F5:G5"/>
    <mergeCell ref="C3:G3"/>
    <mergeCell ref="D51:E51"/>
    <mergeCell ref="B10:B16"/>
    <mergeCell ref="B17:B25"/>
    <mergeCell ref="B26:B30"/>
    <mergeCell ref="B31:B43"/>
    <mergeCell ref="C5:D5"/>
    <mergeCell ref="C87:F87"/>
    <mergeCell ref="C88:F88"/>
    <mergeCell ref="B60:G60"/>
    <mergeCell ref="E92:G92"/>
    <mergeCell ref="B69:C69"/>
    <mergeCell ref="B70:G80"/>
    <mergeCell ref="C83:F83"/>
    <mergeCell ref="C84:F84"/>
    <mergeCell ref="C63:D63"/>
    <mergeCell ref="B65:C65"/>
    <mergeCell ref="B66:E67"/>
    <mergeCell ref="F66:G67"/>
    <mergeCell ref="F65:G6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 Individual ACC</vt:lpstr>
      <vt:lpstr>ATIVIDADES</vt:lpstr>
      <vt:lpstr>RELATÓRIO FINAL</vt:lpstr>
      <vt:lpstr>EIXO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Warlen Alves Monfardini</dc:creator>
  <cp:lastModifiedBy>Kenya Cristina Locatelli de Oliveira</cp:lastModifiedBy>
  <dcterms:created xsi:type="dcterms:W3CDTF">2018-09-28T18:55:19Z</dcterms:created>
  <dcterms:modified xsi:type="dcterms:W3CDTF">2020-05-25T18:24:54Z</dcterms:modified>
</cp:coreProperties>
</file>